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ml.chartshapes+xml"/>
  <Override PartName="/xl/charts/chart18.xml" ContentType="application/vnd.openxmlformats-officedocument.drawingml.chart+xml"/>
  <Override PartName="/xl/drawings/drawing8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ml.chartshapes+xml"/>
  <Override PartName="/xl/charts/chart28.xml" ContentType="application/vnd.openxmlformats-officedocument.drawingml.chart+xml"/>
  <Override PartName="/xl/drawings/drawing12.xml" ContentType="application/vnd.openxmlformats-officedocument.drawingml.chartshapes+xml"/>
  <Override PartName="/xl/charts/chart29.xml" ContentType="application/vnd.openxmlformats-officedocument.drawingml.chart+xml"/>
  <Override PartName="/xl/drawings/drawing13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4.xml" ContentType="application/vnd.openxmlformats-officedocument.drawingml.chartshapes+xml"/>
  <Override PartName="/xl/charts/chart32.xml" ContentType="application/vnd.openxmlformats-officedocument.drawingml.chart+xml"/>
  <Override PartName="/xl/drawings/drawing15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6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7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8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9.xml" ContentType="application/vnd.openxmlformats-officedocument.drawingml.chartshapes+xml"/>
  <Override PartName="/xl/charts/chart43.xml" ContentType="application/vnd.openxmlformats-officedocument.drawingml.chart+xml"/>
  <Override PartName="/xl/drawings/drawing20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1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2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3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<sst xmlns="http://schemas.openxmlformats.org/spreadsheetml/2006/main" count="6316" uniqueCount="2914">
  <si>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</si>
  <si>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</si>
  <si>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</si>
  <si>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</si>
  <si>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</si>
  <si>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</si>
  <si>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</si>
  <si>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</si>
  <si>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</si>
  <si>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</si>
  <si>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</si>
  <si>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</si>
  <si>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</si>
  <si>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</si>
  <si>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</si>
  <si>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</si>
  <si>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</si>
  <si>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</si>
  <si>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</si>
  <si>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</si>
  <si>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</si>
  <si>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</si>
  <si>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</si>
  <si>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</si>
  <si>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</si>
  <si>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</si>
  <si>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</si>
  <si>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</si>
  <si>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</si>
  <si>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</si>
  <si>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</si>
  <si>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</si>
  <si>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</si>
  <si>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</si>
  <si>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</si>
  <si>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</si>
  <si>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</si>
  <si>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</si>
  <si>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</si>
  <si>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</si>
  <si>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</si>
  <si>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</si>
  <si>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</si>
  <si>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</si>
  <si>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</si>
  <si>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</si>
  <si>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</si>
  <si>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</si>
  <si>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</si>
  <si>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</si>
  <si>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</si>
  <si>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</si>
  <si>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</si>
  <si>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</si>
  <si>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</si>
  <si>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</si>
  <si>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</si>
  <si>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</si>
  <si>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</si>
  <si>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</si>
  <si>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</si>
  <si>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</si>
  <si>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</si>
  <si>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</si>
  <si>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</si>
  <si>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</si>
  <si>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</si>
  <si>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</si>
  <si>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</si>
  <si>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</si>
  <si>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</si>
  <si>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</si>
  <si>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</si>
  <si>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</si>
  <si>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</si>
  <si>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</si>
  <si>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</si>
  <si>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</si>
  <si>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</si>
  <si>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</si>
  <si>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</si>
  <si>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</si>
  <si>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</si>
  <si>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</si>
  <si>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</si>
  <si>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</si>
  <si>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</si>
  <si>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</si>
  <si>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</si>
  <si>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</si>
  <si>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</si>
  <si>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</si>
  <si>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</si>
  <si>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</si>
  <si>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</si>
  <si>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</si>
  <si>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</si>
  <si>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</si>
  <si>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</si>
  <si>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</si>
  <si>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</si>
  <si>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</si>
  <si>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</si>
  <si>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</si>
  <si>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</si>
  <si>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</si>
  <si>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</si>
  <si>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</si>
  <si>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</si>
  <si>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</si>
  <si>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</si>
  <si>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</si>
  <si>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</si>
  <si>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</si>
  <si>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</si>
  <si>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</si>
  <si>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</si>
  <si>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</si>
  <si>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</si>
  <si>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</si>
  <si>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</si>
  <si>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</si>
  <si>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</si>
  <si>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</si>
  <si>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</si>
  <si>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</si>
  <si>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</si>
  <si>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</si>
  <si>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</si>
  <si>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</si>
  <si>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</si>
  <si>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</si>
  <si>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</si>
  <si>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</si>
  <si>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</si>
  <si>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</si>
  <si>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</si>
  <si>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</si>
  <si>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</si>
  <si>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</si>
  <si>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</si>
  <si>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</si>
  <si>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</si>
  <si>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</si>
  <si>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</si>
  <si>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</si>
  <si>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</si>
  <si>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</si>
  <si>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</si>
  <si>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</si>
  <si>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</si>
  <si>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</si>
  <si>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</si>
  <si>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</si>
  <si>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</si>
  <si>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</si>
  <si>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</si>
  <si>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</si>
  <si>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</si>
  <si>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</si>
  <si>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</si>
  <si>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</si>
  <si>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</si>
  <si>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</si>
  <si>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</si>
  <si>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</si>
  <si>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</si>
  <si>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</si>
  <si>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</si>
  <si>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</si>
  <si>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</si>
  <si>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</si>
  <si>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</si>
  <si>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</si>
  <si>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</si>
  <si>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</si>
  <si>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</si>
  <si>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</si>
  <si>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</si>
  <si>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</si>
  <si>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</si>
  <si>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</si>
  <si>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</si>
  <si>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</si>
  <si>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</si>
  <si>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</si>
  <si>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</si>
  <si>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</si>
  <si>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</si>
  <si>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</si>
  <si>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</si>
  <si>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</si>
  <si>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</si>
  <si>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</si>
  <si>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</si>
  <si>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</si>
  <si>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</si>
  <si>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</si>
  <si>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</si>
  <si>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</si>
  <si>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</si>
  <si>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</si>
  <si>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</si>
  <si>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</si>
  <si>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</si>
  <si>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</si>
  <si>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</si>
  <si>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</si>
  <si>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</si>
  <si>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</si>
  <si>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</si>
  <si>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</si>
  <si>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</si>
  <si>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</si>
  <si>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</si>
  <si>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</si>
  <si>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</si>
  <si>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</si>
  <si>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</si>
  <si>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</si>
  <si>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</si>
  <si>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</si>
  <si>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</si>
  <si>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</si>
  <si>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</si>
  <si>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</si>
  <si>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</si>
  <si>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</si>
  <si>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</si>
  <si>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</si>
  <si>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</si>
  <si>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</si>
  <si>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</si>
  <si>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</si>
  <si>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</si>
  <si>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</si>
  <si>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</si>
  <si>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</si>
  <si>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</si>
  <si>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</si>
  <si>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</si>
  <si>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</si>
  <si>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</si>
  <si>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</si>
  <si>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</si>
  <si>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</si>
  <si>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</si>
  <si>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</si>
  <si>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</si>
  <si>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</si>
  <si>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</si>
  <si>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</si>
  <si>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</si>
  <si>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</si>
  <si>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</si>
  <si>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</si>
  <si>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</si>
  <si>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</si>
  <si>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</si>
  <si>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</si>
  <si>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</si>
  <si>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</si>
  <si>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</si>
  <si>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</si>
  <si>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</si>
  <si>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</si>
  <si>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</si>
  <si>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</si>
  <si>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</si>
  <si>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</si>
  <si>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</si>
  <si>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</si>
  <si>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</si>
  <si>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</si>
  <si>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</si>
  <si>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</si>
  <si>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</si>
  <si>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</si>
  <si>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</si>
  <si>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</si>
  <si>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</si>
  <si>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</si>
  <si>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</si>
  <si>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</si>
  <si>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</si>
  <si>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</si>
  <si>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</si>
  <si>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</si>
  <si>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</si>
  <si>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</si>
  <si>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</si>
  <si>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</si>
  <si>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</si>
  <si>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</si>
  <si>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</si>
  <si>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</si>
  <si>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</si>
  <si>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</si>
  <si>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</si>
  <si>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</si>
  <si>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</si>
  <si>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</si>
  <si>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</si>
  <si>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</si>
  <si>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</si>
  <si>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</si>
  <si>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</si>
  <si>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</si>
  <si>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</si>
  <si>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</si>
  <si>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</si>
  <si>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</si>
  <si>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</si>
  <si>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</si>
  <si>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</si>
  <si>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</si>
  <si>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</si>
  <si>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</si>
  <si>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</si>
  <si>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</si>
  <si>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</si>
  <si>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</si>
  <si>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</si>
  <si>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</si>
  <si>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</si>
  <si>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</si>
  <si>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</si>
  <si>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</si>
  <si>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</si>
  <si>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</si>
  <si>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</si>
  <si>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</si>
  <si>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</si>
  <si>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</si>
  <si>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</si>
  <si>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</si>
  <si>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</si>
  <si>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</si>
  <si>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</si>
  <si>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</si>
  <si>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</si>
  <si>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</si>
  <si>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</si>
  <si>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</si>
  <si>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</si>
  <si>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</si>
  <si>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</si>
  <si>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</si>
  <si>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</si>
  <si>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</si>
  <si>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</si>
  <si>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</si>
  <si>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</si>
  <si>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</si>
  <si>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</si>
  <si>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</si>
  <si>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</si>
  <si>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</si>
  <si>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</si>
  <si>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</si>
  <si>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</si>
  <si>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</si>
  <si>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</si>
  <si>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</si>
  <si>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</si>
  <si>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</si>
  <si>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</si>
  <si>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</si>
  <si>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</si>
  <si>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</si>
  <si>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</si>
  <si>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</si>
  <si>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</si>
  <si>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</si>
  <si>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</si>
  <si>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</si>
  <si>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</si>
  <si>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</si>
  <si>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</si>
  <si>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</si>
  <si>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</si>
  <si>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</si>
  <si>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</si>
  <si>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</si>
  <si>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</si>
  <si>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</si>
  <si>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</si>
  <si>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</si>
  <si>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</si>
  <si>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</si>
  <si>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</si>
  <si>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</si>
  <si>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</si>
  <si>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</si>
  <si>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</si>
  <si>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</si>
  <si>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</si>
  <si>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</si>
  <si>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</si>
  <si>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</si>
  <si>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</si>
  <si>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</si>
  <si>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</si>
  <si>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</si>
  <si>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</si>
  <si>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</si>
  <si>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</si>
  <si>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</si>
  <si>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</si>
  <si>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</si>
  <si>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</si>
  <si>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</si>
  <si>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</si>
  <si>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</si>
  <si>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</si>
  <si>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</si>
  <si>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</si>
  <si>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</si>
  <si>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</si>
  <si>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</si>
  <si>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</si>
  <si>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</si>
  <si>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</si>
  <si>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</si>
  <si>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</si>
  <si>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</si>
  <si>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</si>
  <si>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</si>
  <si>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</si>
  <si>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</si>
  <si>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</si>
  <si>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</si>
  <si>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</si>
  <si>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</si>
  <si>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</si>
  <si>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</si>
  <si>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</si>
  <si>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</si>
  <si>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</si>
  <si>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</si>
  <si>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</si>
  <si>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</si>
  <si>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</si>
  <si>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</si>
  <si>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</si>
  <si>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</si>
  <si>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</si>
  <si>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</si>
  <si>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</si>
  <si>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</si>
  <si>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</si>
  <si>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</si>
  <si>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</si>
  <si>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</si>
  <si>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</si>
  <si>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</si>
  <si>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</si>
  <si>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</si>
  <si>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</si>
  <si>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</si>
  <si>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</si>
  <si>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</si>
  <si>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</si>
  <si>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</si>
  <si>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</si>
  <si>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</si>
  <si>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</si>
  <si>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</si>
  <si>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</si>
  <si>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</si>
  <si>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</si>
  <si>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</si>
  <si>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</si>
  <si>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</si>
  <si>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</si>
  <si>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</si>
  <si>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</si>
  <si>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</si>
  <si>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</si>
  <si>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</si>
  <si>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</si>
  <si>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</si>
  <si>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</si>
  <si>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</si>
  <si>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</si>
  <si>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</si>
  <si>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</si>
  <si>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</si>
  <si>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</si>
  <si>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</si>
  <si>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</si>
  <si>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</si>
  <si>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</si>
  <si>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</si>
  <si>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</si>
  <si>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</si>
  <si>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</si>
  <si>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</si>
  <si>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</si>
  <si>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</si>
  <si>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</si>
  <si>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</si>
  <si>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</si>
  <si>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</si>
  <si>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</si>
  <si>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</si>
  <si>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</si>
  <si>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</si>
  <si>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</si>
  <si>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</si>
  <si>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</si>
  <si>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</si>
  <si>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</si>
  <si>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</si>
  <si>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</si>
  <si>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</si>
  <si>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</si>
  <si>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</si>
  <si>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</si>
  <si>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</si>
  <si>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</si>
  <si>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</si>
  <si>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</si>
  <si>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</si>
  <si>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</si>
  <si>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</si>
  <si>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</si>
  <si>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</si>
  <si>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</si>
  <si>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</si>
  <si>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</si>
  <si>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</si>
  <si>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</si>
  <si>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</si>
  <si>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</si>
  <si>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</si>
  <si>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</si>
  <si>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</si>
  <si>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</si>
  <si>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</si>
  <si>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</si>
  <si>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</si>
  <si>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</si>
  <si>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</si>
  <si>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</si>
  <si>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</si>
  <si>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</si>
  <si>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</si>
  <si>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</si>
  <si>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</si>
  <si>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</si>
  <si>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</si>
  <si>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</si>
  <si>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</si>
  <si>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</si>
  <si>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</si>
  <si>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</si>
  <si>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</si>
  <si>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</si>
  <si>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</si>
  <si>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</si>
  <si>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</si>
  <si>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</si>
  <si>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</si>
  <si>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</si>
  <si>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</si>
  <si>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</si>
  <si>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</si>
  <si>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</si>
  <si>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</si>
  <si>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</si>
  <si>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</si>
  <si>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</si>
  <si>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</si>
  <si>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</si>
  <si>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</si>
  <si>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</si>
  <si>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</si>
  <si>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</si>
  <si>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</si>
  <si>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</si>
  <si>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</si>
  <si>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</si>
  <si>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</si>
  <si>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</si>
  <si>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</si>
  <si>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</si>
  <si>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</si>
  <si>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</si>
  <si>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</si>
  <si>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</si>
  <si>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</si>
  <si>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</si>
  <si>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</si>
  <si>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</si>
  <si>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</si>
  <si>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</si>
  <si>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</si>
  <si>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</si>
  <si>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</si>
  <si>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</si>
  <si>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</si>
  <si>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</si>
  <si>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</si>
  <si>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</si>
  <si>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</si>
  <si>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</si>
  <si>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</si>
  <si>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</si>
  <si>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</si>
  <si>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</si>
  <si>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</si>
  <si>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</si>
  <si>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</si>
  <si>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</si>
  <si>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</si>
  <si>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</si>
  <si>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</si>
  <si>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</si>
  <si>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</si>
  <si>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</si>
  <si>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</si>
  <si>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</si>
  <si>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</si>
  <si>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</si>
  <si>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</si>
  <si>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</si>
  <si>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</si>
  <si>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</si>
  <si>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</si>
  <si>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</si>
  <si>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</si>
  <si>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</si>
  <si>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</si>
  <si>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</si>
  <si>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</si>
  <si>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</si>
  <si>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</si>
  <si>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</si>
  <si>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</si>
  <si>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</si>
  <si>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</si>
  <si>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</si>
  <si>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</si>
  <si>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</si>
  <si>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</si>
  <si>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</si>
  <si>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</si>
  <si>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</si>
  <si>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</si>
  <si>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</si>
  <si>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</si>
  <si>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</si>
  <si>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</si>
  <si>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</si>
  <si>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</si>
  <si>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</si>
  <si>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</si>
  <si>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</si>
  <si>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</si>
  <si>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</si>
  <si>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</si>
  <si>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</si>
  <si>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</si>
  <si>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</si>
  <si>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</si>
  <si>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</si>
  <si>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</si>
  <si>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</si>
  <si>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</si>
  <si>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</si>
  <si>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</si>
  <si>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</si>
  <si>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</si>
  <si>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</si>
  <si>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</si>
  <si>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</si>
  <si>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</si>
  <si>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</si>
  <si>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</si>
  <si>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</si>
  <si>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</si>
  <si>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</si>
  <si>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</si>
  <si>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</si>
  <si>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</si>
  <si>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</si>
  <si>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</si>
  <si>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</si>
  <si>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</si>
  <si>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</si>
  <si>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</si>
  <si>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</si>
  <si>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</si>
  <si>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</si>
  <si>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</si>
  <si>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</si>
  <si>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</si>
  <si>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</si>
  <si>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</si>
  <si>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</si>
  <si>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</si>
  <si>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</si>
  <si>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</si>
  <si>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</si>
  <si>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</si>
  <si>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</si>
  <si>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</si>
  <si>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</si>
  <si>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</si>
  <si>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</si>
  <si>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</si>
  <si>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</si>
  <si>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</si>
  <si>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</si>
  <si>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</si>
  <si>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</si>
  <si>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</si>
  <si>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</si>
  <si>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</si>
  <si>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</si>
  <si>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</si>
  <si>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</si>
  <si>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</si>
  <si>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</si>
  <si>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</si>
  <si>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</si>
  <si>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</si>
  <si>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</si>
  <si>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</si>
  <si>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</si>
  <si>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</si>
  <si>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</si>
  <si>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</si>
  <si>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</si>
  <si>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</si>
  <si>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</si>
  <si>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</si>
  <si>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</si>
  <si>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</si>
  <si>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</si>
  <si>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</si>
  <si>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</si>
  <si>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</si>
  <si>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</si>
  <si>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</si>
  <si>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</si>
  <si>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</si>
  <si>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</si>
  <si>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</si>
  <si>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</si>
  <si>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</si>
  <si>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</si>
  <si>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</si>
  <si>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</si>
  <si>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</si>
  <si>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</si>
  <si>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</si>
  <si>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</si>
  <si>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</si>
  <si>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</si>
  <si>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</si>
  <si>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</si>
  <si>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</si>
  <si>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</si>
  <si>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</si>
  <si>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</si>
  <si>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</si>
  <si>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</si>
  <si>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</si>
  <si>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</si>
  <si>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</si>
  <si>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</si>
  <si>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</si>
  <si>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</si>
  <si>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</si>
  <si>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</si>
  <si>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</si>
  <si>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</si>
  <si>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</si>
  <si>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</si>
  <si>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</si>
  <si>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</si>
  <si>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</si>
  <si>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</si>
  <si>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</si>
  <si>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</si>
  <si>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</si>
  <si>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</si>
  <si>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</si>
  <si>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</si>
  <si>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</si>
  <si>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</si>
  <si>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</si>
  <si>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</si>
  <si>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</si>
  <si>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</si>
  <si>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</si>
  <si>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</si>
  <si>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</si>
  <si>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</si>
  <si>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</si>
  <si>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</si>
  <si>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</si>
  <si>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</si>
  <si>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</si>
  <si>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</si>
  <si>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</si>
  <si>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</si>
  <si>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</si>
  <si>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</si>
  <si>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</si>
  <si>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</si>
  <si>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</si>
  <si>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</si>
  <si>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</si>
  <si>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</si>
  <si>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</si>
  <si>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</si>
  <si>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</si>
  <si>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</si>
  <si>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</si>
  <si>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</si>
  <si>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</si>
  <si>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</si>
  <si>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</si>
  <si>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</si>
  <si>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</si>
  <si>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</si>
  <si>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</si>
  <si>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</si>
  <si>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</si>
  <si>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</si>
  <si>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</si>
  <si>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</si>
  <si>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</si>
  <si>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</si>
  <si>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</si>
  <si>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</si>
  <si>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</si>
  <si>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</si>
  <si>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</si>
  <si>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</si>
  <si>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</si>
  <si>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</si>
  <si>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</si>
  <si>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</si>
  <si>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</si>
  <si>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</si>
  <si>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</si>
  <si>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</si>
  <si>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</si>
  <si>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</si>
  <si>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</si>
  <si>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</si>
  <si>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</si>
  <si>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</si>
  <si>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</si>
  <si>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</si>
  <si>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</si>
  <si>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</si>
  <si>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</si>
  <si>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</si>
  <si>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</si>
  <si>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</si>
  <si>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</si>
  <si>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</si>
  <si>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</si>
  <si>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</si>
  <si>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</si>
  <si>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</si>
  <si>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</si>
  <si>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</si>
  <si>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</si>
  <si>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</si>
  <si>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</si>
  <si>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</si>
  <si>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</si>
  <si>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</si>
  <si>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</si>
  <si>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</si>
  <si>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</si>
  <si>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</si>
  <si>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</si>
  <si>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</si>
  <si>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</si>
  <si>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</si>
  <si>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</si>
  <si>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</si>
  <si>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</si>
  <si>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</si>
  <si>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</si>
  <si>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</si>
  <si>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</si>
  <si>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</si>
  <si>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</si>
  <si>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</si>
  <si>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</si>
  <si>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</si>
  <si>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</si>
  <si>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</si>
  <si>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</si>
  <si>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</si>
  <si>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</si>
  <si>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</si>
  <si>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</si>
  <si>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</si>
  <si>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</si>
  <si>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</si>
  <si>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</si>
  <si>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</si>
  <si>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</si>
  <si>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</si>
  <si>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</si>
  <si>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</si>
  <si>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</si>
  <si>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</si>
  <si>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</si>
  <si>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</si>
  <si>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</si>
  <si>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</si>
  <si>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</si>
  <si>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</si>
  <si>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</si>
  <si>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</si>
  <si>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</si>
  <si>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</si>
  <si>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</si>
  <si>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</si>
  <si>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</si>
  <si>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</si>
  <si>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</si>
  <si>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</si>
  <si>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</si>
  <si>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</si>
  <si>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</si>
  <si>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</si>
  <si>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</si>
  <si>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</si>
  <si>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</si>
  <si>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</si>
  <si>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</si>
  <si>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</si>
  <si>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</si>
  <si>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</si>
  <si>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</si>
  <si>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</si>
  <si>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</si>
  <si>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</si>
  <si>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</si>
  <si>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</si>
  <si>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</si>
  <si>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</si>
  <si>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</si>
  <si>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</si>
  <si>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</si>
  <si>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</si>
  <si>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</si>
  <si>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</si>
  <si>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</si>
  <si>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</si>
  <si>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</si>
  <si>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</si>
  <si>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</si>
  <si>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</si>
  <si>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</si>
  <si>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</si>
  <si>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</si>
  <si>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</si>
  <si>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</si>
  <si>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</si>
  <si>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</si>
  <si>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</si>
  <si>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</si>
  <si>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</si>
  <si>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</si>
  <si>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</si>
  <si>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</si>
  <si>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</si>
  <si>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</si>
  <si>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</si>
  <si>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</si>
  <si>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</si>
  <si>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</si>
  <si>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</si>
  <si>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</si>
  <si>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</si>
  <si>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</si>
  <si>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</si>
  <si>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</si>
  <si>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</si>
  <si>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</si>
  <si>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</si>
  <si>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</si>
  <si>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</si>
  <si>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</si>
  <si>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</si>
  <si>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</si>
  <si>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</si>
  <si>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</si>
  <si>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</si>
  <si>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</si>
  <si>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</si>
  <si>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</si>
  <si>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</si>
  <si>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</si>
  <si>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</si>
  <si>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</si>
  <si>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</si>
  <si>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</si>
  <si>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</si>
  <si>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</si>
  <si>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</si>
  <si>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</si>
  <si>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</si>
  <si>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</si>
  <si>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</si>
  <si>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</si>
  <si>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</si>
  <si>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</si>
  <si>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</si>
  <si>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</si>
  <si>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</si>
  <si>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</si>
  <si>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</si>
  <si>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</si>
  <si>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</si>
  <si>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</si>
  <si>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</si>
  <si>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</si>
  <si>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</si>
  <si>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</si>
  <si>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</si>
  <si>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</si>
  <si>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</si>
  <si>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</si>
  <si>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</si>
  <si>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</si>
  <si>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</si>
  <si>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</si>
  <si>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</si>
  <si>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</si>
  <si>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</si>
  <si>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</si>
  <si>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</si>
  <si>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</si>
  <si>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</si>
  <si>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</si>
  <si>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</si>
  <si>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</si>
  <si>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</si>
  <si>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</si>
  <si>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</si>
  <si>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</si>
  <si>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</si>
  <si>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</si>
  <si>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</si>
  <si>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</si>
  <si>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</si>
  <si>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</si>
  <si>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</si>
  <si>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</si>
  <si>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</si>
  <si>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</si>
  <si>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</si>
  <si>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</si>
  <si>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</si>
  <si>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</si>
  <si>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</si>
  <si>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</si>
  <si>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</si>
  <si>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</si>
  <si>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</si>
  <si>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</si>
  <si>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</si>
  <si>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</si>
  <si>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</si>
  <si>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</si>
  <si>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</si>
  <si>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</si>
  <si>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</si>
  <si>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</si>
  <si>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</si>
  <si>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</si>
  <si>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</si>
  <si>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</si>
  <si>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</si>
  <si>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</si>
  <si>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</si>
  <si>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</si>
  <si>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</si>
  <si>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</si>
  <si>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</si>
  <si>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</si>
  <si>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</si>
  <si>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</si>
  <si>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</si>
  <si>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</si>
  <si>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</si>
  <si>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</si>
  <si>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</si>
  <si>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</si>
  <si>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</si>
  <si>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</si>
  <si>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</si>
  <si>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</si>
  <si>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</si>
  <si>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</si>
  <si>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</si>
  <si>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</si>
  <si>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</si>
  <si>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</si>
  <si>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</si>
  <si>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</si>
  <si>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</si>
  <si>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</si>
  <si>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</si>
  <si>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</si>
  <si>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</si>
  <si>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</si>
  <si>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</si>
  <si>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</si>
  <si>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</si>
  <si>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</si>
  <si>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</si>
  <si>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</si>
  <si>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</si>
  <si>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</si>
  <si>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</si>
  <si>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</si>
  <si>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</si>
  <si>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</si>
  <si>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</si>
  <si>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</si>
  <si>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</si>
  <si>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</si>
  <si>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</si>
  <si>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</si>
  <si>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</si>
  <si>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</si>
  <si>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</si>
  <si>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</si>
  <si>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</si>
  <si>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</si>
  <si>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</si>
  <si>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</si>
  <si>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</si>
  <si>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</si>
  <si>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</si>
  <si>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</si>
  <si>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</si>
  <si>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</si>
  <si>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</si>
  <si>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</si>
  <si>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</si>
  <si>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</si>
  <si>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</si>
  <si>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</si>
  <si>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</si>
  <si>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</si>
  <si>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</si>
  <si>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</si>
  <si>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</si>
  <si>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</si>
  <si>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</si>
  <si>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</si>
  <si>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</si>
  <si>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</si>
  <si>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</si>
  <si>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</si>
  <si>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</si>
  <si>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</si>
  <si>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</si>
  <si>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</si>
  <si>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</si>
  <si>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</si>
  <si>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</si>
  <si>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</si>
  <si>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</si>
  <si>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</si>
  <si>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</si>
  <si>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</si>
  <si>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</si>
  <si>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</si>
  <si>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</si>
  <si>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</si>
  <si>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</si>
  <si>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</si>
  <si>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</si>
  <si>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</si>
  <si>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</si>
  <si>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</si>
  <si>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</si>
  <si>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</si>
  <si>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</si>
  <si>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</si>
  <si>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</si>
  <si>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</si>
  <si>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</si>
  <si>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</si>
  <si>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</si>
  <si>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</si>
  <si>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</si>
  <si>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</si>
  <si>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</si>
  <si>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</si>
  <si>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</si>
  <si>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</si>
  <si>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</si>
  <si>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</si>
  <si>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</si>
  <si>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</si>
  <si>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</si>
  <si>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</si>
  <si>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</si>
  <si>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</si>
  <si>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</si>
  <si>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</si>
  <si>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</si>
  <si>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</si>
  <si>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</si>
  <si>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</si>
  <si>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</si>
  <si>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</si>
  <si>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</si>
  <si>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</si>
  <si>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</si>
  <si>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</si>
  <si>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</si>
  <si>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</si>
  <si>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</si>
  <si>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</si>
  <si>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</si>
  <si>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</si>
  <si>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</si>
  <si>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</si>
  <si>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</si>
  <si>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</si>
  <si>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</si>
  <si>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</si>
  <si>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</si>
  <si>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</si>
  <si>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</si>
  <si>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</si>
  <si>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</si>
  <si>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</si>
  <si>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</si>
  <si>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</si>
  <si>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</si>
  <si>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</si>
  <si>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</si>
  <si>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</si>
  <si>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</si>
  <si>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</si>
  <si>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</si>
  <si>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</si>
  <si>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</si>
  <si>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</si>
  <si>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</si>
  <si>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</si>
  <si>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</si>
  <si>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</si>
  <si>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</si>
  <si>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</si>
  <si>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</si>
  <si>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</si>
  <si>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</si>
  <si>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</si>
  <si>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</si>
  <si>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</si>
  <si>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</si>
  <si>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</si>
  <si>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</si>
  <si>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</si>
  <si>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</si>
  <si>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</si>
  <si>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</si>
  <si>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</si>
  <si>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</si>
  <si>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</si>
  <si>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</si>
  <si>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</si>
  <si>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</si>
  <si>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</si>
  <si>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</si>
  <si>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</si>
  <si>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</si>
  <si>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</si>
  <si>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</si>
  <si>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</si>
  <si>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</si>
  <si>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</si>
  <si>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</si>
  <si>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</si>
  <si>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</si>
  <si>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</si>
  <si>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</si>
  <si>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</si>
  <si>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</si>
  <si>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</si>
  <si>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</si>
  <si>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</si>
  <si>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</si>
  <si>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</si>
  <si>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</si>
  <si>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</si>
  <si>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</si>
  <si>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</si>
  <si>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</si>
  <si>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</si>
  <si>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</si>
  <si>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</si>
  <si>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</si>
  <si>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</si>
  <si>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</si>
  <si>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</si>
  <si>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</si>
  <si>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</si>
  <si>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</si>
  <si>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</si>
  <si>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</si>
  <si>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</si>
  <si>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</si>
  <si>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</si>
  <si>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</si>
  <si>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</si>
  <si>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</si>
  <si>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</si>
  <si>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</si>
  <si>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</si>
  <si>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</si>
  <si>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</si>
  <si>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</si>
  <si>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</si>
  <si>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</si>
  <si>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</si>
  <si>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</si>
  <si>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</si>
  <si>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</si>
  <si>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</si>
  <si>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</si>
  <si>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</si>
  <si>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</si>
  <si>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</si>
  <si>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</si>
  <si>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</si>
  <si>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</si>
  <si>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</si>
  <si>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</si>
  <si>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</si>
  <si>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</si>
  <si>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</si>
  <si>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</si>
  <si>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</si>
  <si>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</si>
  <si>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</si>
  <si>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</si>
  <si>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</si>
  <si>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</si>
  <si>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</si>
  <si>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</si>
  <si>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</si>
  <si>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</si>
  <si>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</si>
  <si>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</si>
  <si>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</si>
  <si>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</si>
  <si>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</si>
  <si>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</si>
  <si>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</si>
  <si>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</si>
  <si>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</si>
  <si>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</si>
  <si>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</si>
  <si>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</si>
  <si>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</si>
  <si>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</si>
  <si>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</si>
  <si>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</si>
  <si>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</si>
  <si>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</si>
  <si>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</si>
  <si>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</si>
  <si>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</si>
  <si>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</si>
  <si>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</si>
  <si>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</si>
  <si>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</si>
  <si>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</si>
  <si>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</si>
  <si>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</si>
  <si>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</si>
  <si>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</si>
  <si>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</si>
  <si>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</si>
  <si>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</si>
  <si>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</si>
  <si>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</si>
  <si>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</si>
  <si>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</si>
  <si>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</si>
  <si>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</si>
  <si>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</si>
  <si>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</si>
  <si>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</si>
  <si>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</si>
  <si>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</si>
  <si>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</si>
  <si>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</si>
  <si>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</si>
  <si>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</si>
  <si>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</si>
  <si>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</si>
  <si>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</si>
  <si>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</si>
  <si>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</si>
  <si>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</si>
  <si>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</si>
  <si>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</si>
  <si>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</si>
  <si>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</si>
  <si>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</si>
  <si>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</si>
  <si>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</si>
  <si>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</si>
  <si>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</si>
  <si>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</si>
  <si>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</si>
  <si>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</si>
  <si>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</si>
  <si>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</si>
  <si>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</si>
  <si>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</si>
  <si>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</si>
  <si>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</si>
  <si>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</si>
  <si>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</si>
  <si>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</si>
  <si>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</si>
  <si>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</si>
  <si>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</si>
  <si>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</si>
  <si>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</si>
  <si>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</si>
  <si>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</si>
  <si>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</si>
  <si>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</si>
  <si>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</si>
  <si>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</si>
  <si>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</si>
  <si>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</si>
  <si>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</si>
  <si>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</si>
  <si>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</si>
  <si>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</si>
  <si>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</si>
  <si>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</si>
  <si>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</si>
  <si>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</si>
  <si>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</si>
  <si>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</si>
  <si>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</si>
  <si>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</si>
  <si>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</si>
  <si>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</si>
  <si>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</si>
  <si>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</si>
  <si>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</si>
  <si>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</si>
  <si>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</si>
  <si>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</si>
  <si>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</si>
  <si>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</si>
  <si>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</si>
  <si>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</si>
  <si>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</si>
  <si>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</si>
  <si>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</si>
  <si>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</si>
  <si>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</si>
  <si>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</si>
  <si>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</si>
  <si>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</si>
  <si>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</si>
  <si>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</si>
  <si>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</si>
  <si>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</si>
  <si>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</si>
  <si>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</si>
  <si>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</si>
  <si>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</si>
  <si>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</si>
  <si>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</si>
  <si>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</si>
  <si>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</si>
  <si>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</si>
  <si>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</si>
  <si>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</si>
  <si>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</si>
  <si>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</si>
  <si>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</si>
  <si>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</si>
  <si>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</si>
  <si>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</si>
  <si>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</si>
  <si>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</si>
  <si>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</si>
  <si>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</si>
  <si>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</si>
  <si>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</si>
  <si>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</si>
  <si>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</si>
  <si>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</si>
  <si>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</si>
  <si>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</si>
  <si>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</si>
  <si>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</si>
  <si>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</si>
  <si>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</si>
  <si>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</si>
  <si>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</si>
  <si>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</si>
  <si>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</si>
  <si>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</si>
  <si>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</si>
  <si>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</si>
  <si>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</si>
  <si>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</si>
  <si>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</si>
  <si>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</si>
  <si>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</si>
  <si>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</si>
  <si>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</si>
  <si>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</si>
  <si>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</si>
  <si>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</si>
  <si>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</si>
  <si>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</si>
  <si>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</si>
  <si>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</si>
  <si>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</si>
  <si>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</si>
  <si>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</si>
  <si>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</si>
  <si>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</si>
  <si>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</si>
  <si>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</si>
  <si>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</si>
  <si>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</si>
  <si>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</si>
  <si>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</si>
  <si>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</si>
  <si>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</si>
  <si>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</si>
  <si>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</si>
  <si>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</si>
  <si>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</si>
  <si>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</si>
  <si>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</si>
  <si>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</si>
  <si>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</si>
  <si>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</si>
  <si>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</si>
  <si>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</si>
  <si>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</si>
  <si>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</si>
  <si>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</si>
  <si>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</si>
  <si>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</si>
  <si>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</si>
  <si>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</si>
  <si>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</si>
  <si>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</si>
  <si>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</si>
  <si>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</si>
  <si>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</si>
  <si>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</si>
  <si>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</si>
  <si>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</si>
  <si>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</si>
  <si>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</si>
  <si>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</si>
  <si>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</si>
  <si>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</si>
  <si>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</si>
  <si>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</si>
  <si>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</si>
  <si>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</si>
  <si>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</si>
  <si>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</si>
  <si>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</si>
  <si>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</si>
  <si>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</si>
  <si>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</si>
  <si>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</si>
  <si>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</si>
  <si>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</si>
  <si>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</si>
  <si>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</si>
  <si>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</si>
  <si>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</si>
  <si>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</si>
  <si>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</si>
  <si>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</si>
  <si>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</si>
  <si>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</si>
  <si>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</si>
  <si>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</si>
  <si>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</si>
  <si>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</si>
  <si>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</si>
  <si>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</si>
  <si>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</si>
  <si>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</si>
  <si>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</si>
  <si>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</si>
  <si>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</si>
  <si>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</si>
  <si>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</si>
  <si>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</si>
  <si>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</si>
  <si>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</si>
  <si>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</si>
  <si>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</si>
  <si>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</si>
  <si>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</si>
  <si>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</si>
  <si>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</si>
  <si>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</si>
  <si>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</si>
  <si>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</si>
  <si>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</si>
  <si>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</si>
  <si>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</si>
  <si>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</si>
  <si>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</si>
  <si>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</si>
  <si>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</si>
  <si>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</si>
  <si>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</si>
  <si>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</si>
  <si>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</si>
  <si>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</si>
  <si>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</si>
  <si>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</si>
  <si>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</si>
  <si>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</si>
  <si>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</si>
  <si>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</si>
  <si>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</si>
  <si>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</si>
  <si>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</si>
  <si>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</si>
  <si>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</si>
  <si>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</si>
  <si>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</si>
  <si>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</si>
  <si>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</si>
  <si>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</si>
  <si>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</si>
  <si>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</si>
  <si>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</si>
  <si>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</si>
  <si>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</si>
  <si>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</si>
  <si>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</si>
  <si>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</si>
  <si>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</si>
  <si>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</si>
  <si>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</si>
  <si>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</si>
  <si>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</si>
  <si>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</si>
  <si>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</si>
  <si>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</si>
  <si>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</si>
  <si>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</si>
  <si>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</si>
  <si>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</si>
  <si>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</si>
  <si>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</si>
  <si>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</si>
  <si>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</si>
  <si>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</si>
  <si>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</si>
  <si>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</si>
  <si>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</si>
  <si>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</si>
  <si>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</si>
  <si>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</si>
  <si>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</si>
  <si>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</si>
  <si>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</si>
  <si>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</si>
  <si>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</si>
  <si>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</si>
  <si>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</si>
  <si>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</si>
  <si>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</si>
  <si>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</si>
  <si>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</si>
  <si>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</si>
  <si>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</si>
  <si>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</si>
  <si>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</si>
  <si>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</si>
  <si>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</si>
  <si>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</si>
  <si>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</si>
  <si>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</si>
  <si>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</si>
  <si>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</si>
  <si>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</si>
  <si>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</si>
  <si>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</si>
  <si>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</si>
  <si>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</si>
  <si>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</si>
  <si>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</si>
  <si>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</si>
  <si>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</si>
  <si>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</si>
  <si>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</si>
  <si>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</si>
  <si>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</si>
  <si>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</si>
  <si>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</si>
  <si>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</si>
  <si>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</si>
  <si>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</si>
  <si>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</si>
  <si>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</si>
  <si>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</si>
  <si>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</si>
  <si>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</si>
  <si>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</si>
  <si>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</si>
  <si>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</si>
  <si>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</si>
  <si>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</si>
  <si>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</si>
  <si>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</si>
  <si>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</si>
  <si>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</si>
  <si>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</si>
  <si>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</si>
  <si>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</si>
  <si>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</si>
  <si>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</si>
  <si>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</si>
  <si>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</si>
  <si>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</si>
  <si>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</si>
  <si>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</si>
  <si>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</si>
  <si>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</si>
  <si>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</si>
  <si>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</si>
  <si>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</si>
  <si>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</si>
  <si>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</si>
  <si>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</si>
  <si>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</si>
  <si>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</si>
  <si>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</si>
  <si>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</si>
  <si>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</si>
  <si>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</si>
  <si>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</si>
  <si>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</si>
  <si>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</si>
  <si>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</si>
  <si>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</si>
  <si>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</si>
  <si>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</si>
  <si>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</si>
  <si>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</si>
  <si>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</si>
  <si>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</si>
  <si>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</si>
  <si>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</si>
  <si>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</si>
  <si>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</si>
  <si>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</si>
  <si>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</si>
  <si>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</si>
  <si>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</si>
  <si>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</si>
  <si>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</si>
  <si>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</si>
  <si>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</si>
  <si>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</si>
  <si>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</si>
  <si>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</si>
  <si>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</si>
  <si>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</si>
  <si>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</si>
  <si>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</si>
  <si>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</si>
  <si>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</si>
  <si>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</si>
  <si>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</si>
  <si>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</si>
  <si>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</si>
  <si>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</si>
  <si>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</si>
  <si>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</si>
  <si>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</si>
  <si>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</si>
  <si>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</si>
  <si>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</si>
  <si>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</si>
  <si>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</si>
  <si>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</si>
  <si>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</si>
  <si>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</si>
  <si>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</si>
  <si>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</si>
  <si>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</si>
  <si>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</si>
  <si>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</si>
  <si>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</si>
  <si>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</si>
  <si>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</si>
  <si>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</si>
  <si>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</si>
  <si>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</si>
  <si>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</si>
  <si>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</si>
  <si>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</si>
  <si>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</si>
  <si>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</si>
  <si>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</si>
  <si>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</si>
  <si>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</si>
  <si>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</si>
  <si>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</si>
  <si>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</si>
  <si>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</si>
  <si>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</si>
  <si>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</si>
  <si>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</si>
  <si>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</si>
  <si>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</si>
  <si>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</si>
  <si>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</si>
  <si>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</si>
  <si>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</si>
  <si>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</si>
  <si>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</si>
  <si>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</si>
  <si>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</si>
  <si>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</si>
  <si>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</si>
  <si>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</si>
  <si>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</si>
  <si>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</si>
  <si>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</si>
  <si>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</si>
  <si>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</si>
  <si>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</si>
  <si>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</si>
  <si>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</si>
  <si>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</si>
  <si>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</si>
  <si>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</si>
  <si>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</si>
  <si>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</si>
  <si>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</si>
  <si>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</si>
  <si>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</si>
  <si>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</si>
  <si>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</si>
  <si>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</si>
  <si>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</si>
  <si>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</si>
  <si>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</si>
  <si>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</si>
  <si>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</si>
  <si>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</si>
  <si>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</si>
  <si>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</si>
  <si>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</si>
  <si>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</si>
  <si>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</si>
  <si>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</si>
  <si>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</si>
  <si>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</si>
  <si>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</si>
  <si>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</si>
  <si>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</si>
  <si>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</si>
  <si>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</si>
  <si>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</si>
  <si>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</si>
  <si>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</si>
  <si>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</si>
  <si>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</si>
  <si>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</si>
  <si>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</si>
  <si>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</si>
  <si>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</si>
  <si>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</si>
  <si>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</si>
  <si>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</si>
  <si>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</si>
  <si>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</si>
  <si>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</si>
  <si>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</si>
  <si>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</si>
  <si>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</si>
  <si>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</si>
  <si>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</si>
  <si>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</si>
  <si>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</si>
  <si>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</si>
  <si>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</si>
  <si>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</si>
  <si>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</si>
  <si>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</si>
  <si>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</si>
  <si>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</si>
  <si>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</si>
  <si>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</si>
  <si>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</si>
  <si>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</si>
  <si>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</si>
  <si>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</si>
  <si>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</si>
  <si>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</si>
  <si>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</si>
  <si>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</si>
  <si>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</si>
  <si>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</si>
  <si>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</si>
  <si>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</si>
  <si>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</si>
  <si>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</si>
  <si>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</si>
  <si>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</si>
  <si>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</si>
  <si>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</si>
  <si>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</si>
  <si>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</si>
  <si>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</si>
  <si>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</si>
  <si>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</si>
  <si>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</si>
  <si>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</si>
  <si>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</si>
  <si>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</si>
  <si>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</si>
  <si>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</si>
  <si>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</si>
  <si>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</si>
  <si>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</si>
  <si>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</si>
  <si>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</si>
  <si>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</si>
  <si>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</si>
  <si>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</si>
  <si>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</si>
  <si>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</si>
  <si>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</si>
  <si>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</si>
  <si>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</si>
  <si>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</si>
  <si>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</si>
  <si>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</si>
  <si>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</si>
  <si>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</si>
  <si>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</si>
  <si>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</si>
  <si>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</si>
  <si>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</si>
  <si>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</si>
  <si>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</si>
  <si>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</si>
  <si>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</si>
  <si>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</si>
  <si>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</si>
  <si>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</si>
  <si>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</si>
  <si>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</si>
  <si>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</si>
  <si>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</si>
  <si>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</si>
  <si>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</si>
  <si>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</si>
  <si>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</si>
  <si>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</si>
  <si>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</si>
  <si>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</si>
  <si>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</si>
  <si>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</si>
  <si>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</si>
  <si>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</si>
  <si>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</si>
  <si>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</si>
  <si>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</si>
  <si>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</si>
  <si>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</si>
  <si>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</si>
  <si>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</si>
  <si>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</si>
  <si>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</si>
  <si>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</si>
  <si>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</si>
  <si>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</si>
  <si>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</si>
  <si>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</si>
  <si>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</si>
  <si>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</si>
  <si>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</si>
  <si>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</si>
  <si>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</si>
  <si>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</si>
  <si>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</si>
  <si>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</si>
  <si>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</si>
  <si>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</si>
  <si>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</si>
  <si>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</si>
  <si>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</si>
  <si>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</si>
  <si>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</si>
  <si>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</si>
  <si>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</si>
  <si>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</si>
  <si>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</si>
  <si>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</si>
  <si>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</si>
  <si>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</si>
  <si>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</si>
  <si>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</si>
  <si>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</si>
  <si>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</si>
  <si>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</si>
  <si>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</si>
  <si>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</si>
  <si>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</si>
  <si>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</si>
  <si>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</si>
  <si>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</si>
  <si>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</si>
  <si>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</si>
  <si>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</si>
  <si>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</si>
  <si>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</si>
  <si>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</si>
  <si>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</si>
  <si>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</si>
  <si>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</si>
  <si>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</si>
  <si>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</si>
  <si>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</si>
  <si>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</si>
  <si>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</si>
  <si>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</si>
  <si>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</si>
  <si>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</si>
  <si>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</si>
  <si>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</si>
  <si>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</si>
  <si>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</si>
  <si>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</si>
  <si>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</si>
  <si>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</si>
  <si>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</si>
  <si>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</si>
  <si>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</si>
  <si>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</si>
  <si>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</si>
  <si>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</si>
  <si>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</si>
  <si>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</si>
  <si>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</si>
  <si>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</si>
  <si>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</si>
  <si>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</si>
  <si>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</si>
  <si>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</si>
  <si>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</si>
  <si>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</si>
  <si>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</si>
  <si>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</si>
  <si>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</si>
  <si>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</si>
  <si>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</si>
  <si>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</si>
  <si>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</si>
  <si>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</si>
  <si>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</si>
  <si>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</si>
  <si>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</si>
  <si>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</si>
  <si>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</si>
  <si>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</si>
  <si>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</si>
  <si>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</si>
  <si>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</si>
  <si>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</si>
  <si>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</si>
  <si>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</si>
  <si>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</si>
  <si>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</si>
  <si>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</si>
  <si>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</si>
  <si>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</si>
  <si>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</si>
  <si>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</si>
  <si>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</si>
  <si>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</si>
  <si>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</si>
  <si>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</si>
  <si>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</si>
  <si>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</si>
  <si>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</si>
  <si>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</si>
  <si>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</si>
  <si>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</si>
  <si>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</si>
  <si>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</si>
  <si>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</si>
  <si>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</si>
  <si>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</si>
  <si>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</si>
  <si>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</si>
  <si>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</si>
  <si>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</si>
  <si>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</si>
  <si>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</si>
  <si>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</si>
  <si>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</si>
  <si>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</si>
  <si>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</si>
  <si>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</si>
  <si>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</si>
  <si>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</si>
  <si>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</si>
  <si>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</si>
  <si>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</si>
  <si>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</si>
  <si>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</si>
  <si>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</si>
  <si>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</si>
  <si>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</si>
  <si>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</si>
  <si>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</si>
  <si>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</si>
  <si>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</si>
  <si>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</si>
  <si>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</si>
  <si>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</si>
  <si>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</si>
  <si>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</si>
  <si>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</si>
  <si>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</si>
  <si>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</si>
  <si>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</si>
  <si>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</si>
  <si>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</si>
  <si>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</si>
  <si>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</si>
  <si>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</si>
  <si>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</si>
  <si>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</si>
  <si>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</si>
  <si>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</si>
  <si>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</si>
  <si>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</si>
  <si>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</si>
  <si>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</si>
  <si>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</si>
  <si>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</si>
  <si>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</si>
  <si>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</si>
  <si>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</si>
  <si>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</si>
  <si>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</si>
  <si>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</si>
  <si>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</si>
  <si>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</si>
  <si>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</si>
  <si>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</si>
  <si>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</si>
  <si>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</si>
  <si>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</si>
  <si>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</si>
  <si>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</si>
  <si>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</si>
  <si>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</si>
  <si>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</si>
  <si>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</si>
  <si>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</si>
  <si>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</si>
  <si>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</si>
  <si>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</si>
  <si>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</si>
  <si>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</si>
  <si>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</si>
  <si>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</si>
  <si>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</si>
  <si>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</si>
  <si>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</si>
  <si>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</si>
  <si>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</si>
  <si>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</si>
  <si>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</si>
  <si>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</si>
  <si>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</si>
  <si>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</si>
  <si>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</si>
  <si>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</si>
  <si>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</si>
  <si>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</si>
  <si>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</si>
  <si>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</si>
  <si>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</si>
  <si>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</si>
  <si>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</si>
  <si>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</si>
  <si>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</si>
  <si>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</si>
  <si>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</si>
  <si>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</si>
  <si>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</si>
  <si>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</si>
  <si>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</si>
  <si>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</si>
  <si>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</si>
  <si>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</si>
  <si>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</si>
  <si>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</si>
  <si>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</si>
  <si>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</si>
  <si>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</si>
  <si>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</si>
  <si>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</si>
  <si>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</si>
  <si>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</si>
  <si>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</si>
  <si>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</si>
  <si>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</si>
  <si>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</si>
  <si>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</si>
  <si>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</si>
  <si>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</si>
  <si>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</si>
  <si>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</si>
  <si>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</si>
  <si>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</si>
  <si>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</si>
  <si>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</si>
  <si>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</si>
  <si>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</si>
  <si>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</si>
  <si>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</si>
  <si>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</si>
  <si>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</si>
  <si>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</si>
  <si>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</si>
  <si>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</si>
  <si>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</si>
  <si>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</si>
  <si>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</si>
  <si>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</si>
  <si>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</si>
  <si>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</si>
  <si>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</si>
  <si>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</si>
  <si>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</si>
  <si>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</si>
  <si>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</si>
  <si>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</si>
  <si>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</si>
  <si>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</si>
  <si>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</si>
  <si>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</si>
  <si>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</si>
  <si>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</si>
  <si>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</si>
  <si>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</si>
  <si>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</si>
  <si>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</si>
  <si>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</si>
  <si>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</si>
  <si>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</si>
  <si>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</si>
  <si>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</si>
  <si>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</si>
  <si>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</si>
  <si>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</si>
  <si>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</si>
  <si>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</si>
  <si>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</si>
  <si>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</si>
  <si>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</si>
  <si>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</si>
  <si>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</si>
  <si>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</si>
  <si>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</si>
  <si>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</si>
  <si>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</si>
  <si>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</si>
  <si>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</si>
  <si>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</si>
  <si>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</si>
  <si>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</si>
  <si>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</si>
  <si>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</si>
  <si>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</si>
  <si>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</si>
  <si>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</si>
  <si>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</si>
  <si>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</si>
  <si>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</si>
  <si>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</si>
  <si>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</si>
  <si>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</si>
  <si>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</si>
  <si>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</si>
  <si>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</si>
  <si>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</si>
  <si>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</si>
  <si>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</si>
  <si>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</si>
  <si>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</si>
  <si>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</si>
  <si>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</si>
  <si>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</si>
  <si>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</si>
  <si>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</si>
  <si>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</si>
  <si>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</si>
  <si>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</si>
  <si>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</si>
  <si>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</si>
  <si>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</si>
  <si>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</si>
  <si>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</si>
  <si>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</si>
  <si>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</si>
  <si>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</si>
  <si>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</si>
  <si>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</si>
  <si>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</si>
  <si>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</si>
  <si>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</si>
  <si>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</si>
  <si>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</si>
  <si>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</si>
  <si>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</si>
  <si>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</si>
  <si>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</si>
  <si>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</si>
  <si>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</si>
  <si>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</si>
  <si>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</si>
  <si>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</si>
  <si>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</si>
  <si>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</si>
  <si>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</si>
  <si>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</si>
  <si>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</si>
  <si>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</si>
  <si>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</si>
  <si>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</si>
  <si>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</si>
  <si>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</si>
  <si>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</si>
  <si>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</si>
  <si>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</si>
  <si>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</si>
  <si>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</si>
  <si>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</si>
  <si>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</si>
  <si>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</si>
  <si>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</si>
  <si>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</si>
  <si>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</si>
  <si>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</si>
  <si>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</si>
  <si>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</si>
  <si>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</si>
  <si>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</si>
  <si>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</si>
  <si>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</si>
  <si>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</si>
  <si>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</si>
  <si>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</si>
  <si>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</si>
  <si>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</si>
  <si>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</si>
  <si>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</si>
  <si>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</si>
  <si>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</si>
  <si>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</si>
  <si>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</si>
  <si>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</si>
  <si>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</si>
  <si>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</si>
  <si>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</si>
  <si>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</si>
  <si>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</si>
  <si>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</si>
  <si>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</si>
  <si>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</si>
  <si>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</si>
  <si>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</si>
  <si>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</si>
  <si>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</si>
  <si>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</si>
  <si>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</si>
  <si>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</si>
  <si>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</si>
  <si>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</si>
  <si>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</si>
  <si>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</si>
  <si>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</si>
  <si>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</si>
  <si>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</si>
  <si>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</si>
  <si>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</si>
  <si>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</si>
  <si>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</si>
  <si>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</si>
  <si>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</si>
  <si>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</si>
  <si>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</si>
  <si>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</si>
  <si>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</si>
  <si>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</si>
  <si>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</si>
  <si>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</si>
  <si>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</si>
  <si>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</si>
  <si>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</si>
  <si>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</si>
  <si>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</si>
  <si>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</si>
  <si>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</si>
  <si>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</si>
  <si>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</si>
  <si>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</si>
  <si>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</si>
  <si>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</si>
  <si>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</si>
  <si>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</si>
  <si>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</si>
  <si>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</si>
  <si>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</si>
  <si>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</si>
  <si>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</si>
  <si>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</si>
  <si>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</si>
  <si>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</si>
  <si>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</si>
  <si>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</si>
  <si>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</si>
  <si>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</si>
  <si>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</si>
  <si>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</si>
  <si>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</si>
  <si>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</si>
  <si>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</si>
  <si>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</si>
  <si>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</si>
  <si>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</si>
  <si>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</si>
  <si>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</si>
  <si>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</si>
  <si>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</si>
  <si>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</si>
  <si>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</si>
  <si>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</si>
  <si>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</si>
  <si>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</si>
  <si>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</si>
  <si>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</si>
  <si>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</si>
  <si>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</si>
  <si>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</si>
  <si>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</si>
  <si>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</si>
  <si>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</si>
  <si>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</si>
  <si>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</si>
  <si>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</si>
  <si>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</si>
  <si>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</si>
  <si>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</si>
  <si>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</si>
  <si>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</si>
  <si>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</si>
  <si>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</si>
  <si>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</si>
  <si>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</si>
  <si>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</si>
  <si>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</si>
  <si>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</si>
  <si>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</si>
  <si>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</si>
  <si>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</si>
  <si>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</si>
  <si>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</si>
  <si>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</si>
  <si>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</si>
  <si>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</si>
  <si>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</si>
  <si>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</si>
  <si>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</si>
  <si>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</si>
  <si>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</si>
  <si>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</si>
  <si>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</si>
  <si>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</si>
  <si>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</si>
  <si>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</si>
  <si>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</si>
  <si>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</si>
  <si>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</si>
  <si>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</si>
  <si>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</si>
  <si>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</si>
  <si>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</si>
  <si>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</si>
  <si>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</si>
  <si>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</si>
  <si>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</si>
  <si>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</si>
  <si>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</si>
  <si>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</si>
  <si>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</si>
  <si>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</si>
  <si>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</si>
  <si>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</si>
  <si>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</si>
  <si>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</si>
  <si>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</si>
  <si>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</si>
  <si>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</si>
  <si>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</si>
  <si>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</si>
  <si>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</si>
  <si>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</si>
  <si>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</si>
  <si>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</si>
  <si>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</si>
  <si>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</si>
  <si>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</si>
  <si>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</si>
  <si>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</si>
  <si>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</si>
  <si>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</si>
  <si>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</si>
  <si>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</si>
  <si>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</si>
  <si>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</si>
  <si>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</si>
  <si>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</si>
  <si>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</si>
  <si>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</si>
  <si>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</si>
  <si>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</si>
  <si>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</si>
  <si>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</si>
  <si>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</si>
  <si>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</si>
  <si>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</si>
  <si>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</si>
  <si>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</si>
  <si>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</si>
  <si>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</si>
  <si>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</si>
  <si>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</si>
  <si>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</si>
  <si>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</si>
  <si>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</si>
  <si>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</si>
  <si>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</si>
  <si>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</si>
  <si>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</si>
  <si>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</si>
  <si>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</si>
  <si>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</si>
  <si>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</si>
  <si>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</si>
  <si>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</si>
  <si>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</si>
  <si>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</si>
  <si>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</si>
  <si>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</si>
  <si>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</si>
  <si>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</si>
  <si>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</si>
  <si>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</si>
  <si>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</si>
  <si>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</si>
  <si>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</si>
  <si>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</si>
  <si>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</si>
  <si>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</si>
  <si>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</si>
  <si>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</si>
  <si>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</si>
  <si>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</si>
  <si>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</si>
  <si>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</si>
  <si>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</si>
  <si>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</si>
  <si>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</si>
  <si>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</si>
  <si>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</si>
  <si>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</si>
  <si>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</si>
  <si>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</si>
  <si>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</si>
  <si>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</si>
  <si>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</si>
  <si>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</si>
  <si>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</si>
  <si>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</si>
  <si>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</si>
  <si>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</si>
  <si>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</si>
  <si>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</si>
  <si>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</si>
  <si>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</si>
  <si>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</si>
  <si>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</si>
  <si>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</si>
  <si>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</si>
  <si>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</si>
  <si>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</si>
  <si>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</si>
  <si>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</si>
  <si>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</si>
  <si>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</si>
  <si>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</si>
  <si>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</si>
  <si>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</si>
  <si>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</si>
  <si>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</si>
  <si>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</si>
  <si>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</si>
  <si>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</si>
  <si>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</si>
  <si>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</si>
  <si>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</si>
  <si>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</si>
  <si>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</si>
  <si>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</si>
  <si>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</si>
  <si>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</si>
  <si>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</si>
  <si>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</si>
  <si>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</si>
  <si>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</si>
  <si>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</si>
  <si>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</si>
  <si>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</si>
  <si>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</si>
  <si>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</si>
  <si>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</si>
  <si>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</si>
  <si>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</si>
  <si>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</si>
  <si>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</si>
  <si>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</si>
  <si>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</si>
  <si>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</si>
  <si>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</si>
  <si>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</si>
  <si>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</si>
  <si>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</si>
  <si>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</si>
  <si>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</si>
  <si>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</si>
  <si>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</si>
  <si>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</si>
  <si>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</si>
  <si>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</si>
  <si>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</si>
  <si>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</si>
  <si>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</si>
  <si>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</si>
  <si>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</si>
  <si>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</si>
  <si>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</si>
  <si>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</si>
  <si>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</si>
  <si>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</si>
  <si>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</si>
  <si>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</si>
  <si>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</si>
  <si>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</si>
  <si>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</si>
  <si>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</si>
  <si>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</si>
  <si>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</si>
  <si>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</si>
  <si>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</si>
  <si>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</si>
  <si>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</si>
  <si>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</si>
  <si>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</si>
  <si>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</si>
  <si>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</si>
  <si>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</si>
  <si>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</si>
  <si>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</si>
  <si>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</si>
  <si>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</si>
  <si>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</si>
  <si>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</si>
  <si>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</si>
  <si>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</si>
  <si>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</si>
  <si>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</si>
  <si>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</si>
  <si>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</si>
  <si>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</si>
  <si>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</si>
  <si>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</si>
  <si>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</si>
  <si>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</si>
  <si>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</si>
  <si>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</si>
  <si>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</si>
  <si>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</si>
  <si>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</si>
  <si>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</si>
  <si>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</si>
  <si>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</si>
  <si>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</si>
  <si>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</si>
  <si>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</si>
  <si>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</si>
  <si>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</si>
  <si>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</si>
  <si>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</si>
  <si>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</si>
  <si>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</si>
  <si>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</si>
  <si>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</si>
  <si>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</si>
  <si>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</si>
  <si>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</si>
  <si>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</si>
  <si>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</si>
  <si>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</si>
  <si>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</si>
  <si>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</si>
  <si>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</si>
  <si>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</si>
  <si>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</si>
  <si>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</si>
  <si>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</si>
  <si>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</si>
  <si>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</si>
  <si>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</si>
  <si>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</si>
  <si>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</si>
  <si>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</si>
  <si>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</si>
  <si>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</si>
  <si>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</si>
  <si>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</si>
  <si>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</si>
  <si>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</si>
  <si>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</si>
  <si>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</si>
  <si>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</si>
  <si>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</si>
  <si>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</si>
  <si>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</si>
  <si>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</si>
  <si>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</si>
  <si>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</si>
  <si>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</si>
  <si>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</si>
  <si>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</si>
  <si>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</si>
  <si>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</si>
  <si>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</si>
  <si>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</si>
  <si>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</si>
  <si>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</si>
  <si>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</si>
  <si>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</si>
  <si>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</si>
  <si>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</si>
  <si>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</si>
  <si>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</si>
  <si>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</si>
  <si>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</si>
  <si>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</si>
  <si>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</si>
  <si>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</si>
  <si>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</si>
  <si>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</si>
  <si>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</si>
  <si>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</si>
  <si>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</si>
  <si>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</si>
  <si>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</si>
  <si>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</si>
  <si>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</si>
  <si>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</si>
  <si>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</si>
  <si>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</si>
  <si>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</si>
  <si>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</si>
  <si>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</si>
  <si>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</si>
  <si>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</si>
  <si>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</si>
  <si>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</si>
  <si>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</si>
  <si>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</si>
  <si>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</si>
  <si>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</si>
  <si>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</si>
  <si>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</si>
  <si>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</si>
  <si>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</si>
  <si>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</si>
  <si>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</si>
  <si>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</si>
  <si>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</si>
  <si>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</si>
  <si>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</si>
  <si>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</si>
  <si>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</si>
  <si>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</si>
  <si>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</si>
  <si>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</si>
  <si>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</si>
  <si>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</si>
  <si>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</si>
  <si>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</si>
  <si>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</si>
  <si>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</si>
  <si>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</si>
  <si>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</si>
  <si>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</si>
  <si>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</si>
  <si>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</si>
  <si>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</si>
  <si>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</si>
  <si>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</si>
  <si>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</si>
  <si>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</si>
  <si>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</si>
  <si>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</si>
  <si>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</si>
  <si>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</si>
  <si>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</si>
  <si>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</si>
  <si>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</si>
  <si>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</si>
  <si>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</si>
  <si>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</si>
  <si>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</si>
  <si>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</si>
  <si>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</si>
  <si>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</si>
  <si>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</si>
  <si>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</si>
  <si>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</si>
  <si>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</si>
  <si>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</si>
  <si>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</si>
  <si>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</si>
  <si>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</si>
  <si>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</si>
  <si>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</si>
  <si>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</si>
  <si>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</si>
  <si>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</si>
  <si>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</si>
  <si>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</si>
  <si>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</si>
  <si>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</si>
  <si>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</si>
  <si>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</si>
  <si>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</si>
  <si>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</si>
  <si>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</si>
  <si>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</si>
  <si>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</si>
  <si>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</si>
  <si>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</si>
  <si>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</si>
  <si>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</si>
  <si>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</si>
  <si>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</si>
  <si>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</si>
  <si>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</si>
  <si>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</si>
  <si>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</si>
  <si>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</si>
  <si>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</si>
  <si>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</si>
  <si>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</si>
  <si>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</si>
  <si>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</si>
  <si>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</si>
  <si>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</si>
  <si>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</si>
  <si>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</si>
  <si>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</si>
  <si>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Косовско-митровачка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</si>
</sst>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018368"/>
        <c:axId val="113019904"/>
      </c:barChart>
      <c:catAx>
        <c:axId val="11301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19904"/>
        <c:crosses val="autoZero"/>
        <c:auto val="1"/>
        <c:lblAlgn val="ctr"/>
        <c:lblOffset val="100"/>
        <c:noMultiLvlLbl val="0"/>
      </c:catAx>
      <c:valAx>
        <c:axId val="113019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183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5331</c:v>
                </c:pt>
                <c:pt idx="1">
                  <c:v>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175424"/>
        <c:axId val="115176960"/>
      </c:barChart>
      <c:catAx>
        <c:axId val="11517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176960"/>
        <c:crosses val="autoZero"/>
        <c:auto val="1"/>
        <c:lblAlgn val="ctr"/>
        <c:lblOffset val="100"/>
        <c:noMultiLvlLbl val="0"/>
      </c:catAx>
      <c:valAx>
        <c:axId val="11517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75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4946</c:v>
                </c:pt>
                <c:pt idx="1">
                  <c:v>4041</c:v>
                </c:pt>
                <c:pt idx="2">
                  <c:v>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185536"/>
        <c:axId val="115187072"/>
      </c:barChart>
      <c:catAx>
        <c:axId val="11518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87072"/>
        <c:crosses val="autoZero"/>
        <c:auto val="1"/>
        <c:lblAlgn val="ctr"/>
        <c:lblOffset val="100"/>
        <c:noMultiLvlLbl val="0"/>
      </c:catAx>
      <c:valAx>
        <c:axId val="11518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8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58</c:v>
                </c:pt>
                <c:pt idx="1">
                  <c:v>52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284224"/>
        <c:axId val="115286016"/>
      </c:barChart>
      <c:catAx>
        <c:axId val="115284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86016"/>
        <c:crosses val="autoZero"/>
        <c:auto val="1"/>
        <c:lblAlgn val="ctr"/>
        <c:lblOffset val="100"/>
        <c:noMultiLvlLbl val="0"/>
      </c:catAx>
      <c:valAx>
        <c:axId val="1152860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528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327360"/>
        <c:axId val="115328896"/>
      </c:barChart>
      <c:catAx>
        <c:axId val="1153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28896"/>
        <c:crosses val="autoZero"/>
        <c:auto val="1"/>
        <c:lblAlgn val="ctr"/>
        <c:lblOffset val="100"/>
        <c:noMultiLvlLbl val="0"/>
      </c:catAx>
      <c:valAx>
        <c:axId val="11532889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273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347456"/>
        <c:axId val="115348992"/>
      </c:barChart>
      <c:catAx>
        <c:axId val="115347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48992"/>
        <c:crosses val="autoZero"/>
        <c:auto val="1"/>
        <c:lblAlgn val="ctr"/>
        <c:lblOffset val="100"/>
        <c:noMultiLvlLbl val="0"/>
      </c:catAx>
      <c:valAx>
        <c:axId val="115348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47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379584"/>
        <c:axId val="115389568"/>
      </c:barChart>
      <c:catAx>
        <c:axId val="115379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89568"/>
        <c:crosses val="autoZero"/>
        <c:auto val="1"/>
        <c:lblAlgn val="ctr"/>
        <c:lblOffset val="100"/>
        <c:noMultiLvlLbl val="0"/>
      </c:catAx>
      <c:valAx>
        <c:axId val="1153895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79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9976</c:v>
                </c:pt>
                <c:pt idx="1">
                  <c:v>10108</c:v>
                </c:pt>
                <c:pt idx="2">
                  <c:v>10110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406336"/>
        <c:axId val="115407872"/>
      </c:barChart>
      <c:catAx>
        <c:axId val="11540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07872"/>
        <c:crosses val="autoZero"/>
        <c:auto val="1"/>
        <c:lblAlgn val="ctr"/>
        <c:lblOffset val="100"/>
        <c:noMultiLvlLbl val="0"/>
      </c:catAx>
      <c:valAx>
        <c:axId val="11540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06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420544"/>
        <c:axId val="115442816"/>
      </c:barChart>
      <c:catAx>
        <c:axId val="11542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42816"/>
        <c:crosses val="autoZero"/>
        <c:auto val="1"/>
        <c:lblAlgn val="ctr"/>
        <c:lblOffset val="100"/>
        <c:noMultiLvlLbl val="0"/>
      </c:catAx>
      <c:valAx>
        <c:axId val="11544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20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459584"/>
        <c:axId val="115461120"/>
      </c:barChart>
      <c:catAx>
        <c:axId val="11545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61120"/>
        <c:crosses val="autoZero"/>
        <c:auto val="1"/>
        <c:lblAlgn val="ctr"/>
        <c:lblOffset val="100"/>
        <c:noMultiLvlLbl val="0"/>
      </c:catAx>
      <c:valAx>
        <c:axId val="11546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459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036672"/>
        <c:axId val="113038464"/>
      </c:barChart>
      <c:catAx>
        <c:axId val="11303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38464"/>
        <c:crosses val="autoZero"/>
        <c:auto val="1"/>
        <c:lblAlgn val="ctr"/>
        <c:lblOffset val="100"/>
        <c:noMultiLvlLbl val="0"/>
      </c:catAx>
      <c:valAx>
        <c:axId val="11303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366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14</c:v>
                </c:pt>
                <c:pt idx="1">
                  <c:v>11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528448"/>
        <c:axId val="115529984"/>
      </c:barChart>
      <c:catAx>
        <c:axId val="11552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29984"/>
        <c:crosses val="autoZero"/>
        <c:auto val="1"/>
        <c:lblAlgn val="ctr"/>
        <c:lblOffset val="100"/>
        <c:noMultiLvlLbl val="0"/>
      </c:catAx>
      <c:valAx>
        <c:axId val="115529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528448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631232"/>
        <c:axId val="115632768"/>
      </c:barChart>
      <c:catAx>
        <c:axId val="11563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32768"/>
        <c:crosses val="autoZero"/>
        <c:auto val="1"/>
        <c:lblAlgn val="ctr"/>
        <c:lblOffset val="100"/>
        <c:noMultiLvlLbl val="0"/>
      </c:catAx>
      <c:valAx>
        <c:axId val="1156327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63123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664384"/>
        <c:axId val="115665920"/>
      </c:barChart>
      <c:catAx>
        <c:axId val="11566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65920"/>
        <c:crosses val="autoZero"/>
        <c:auto val="1"/>
        <c:lblAlgn val="ctr"/>
        <c:lblOffset val="100"/>
        <c:noMultiLvlLbl val="0"/>
      </c:catAx>
      <c:valAx>
        <c:axId val="1156659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643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4062</c:v>
                </c:pt>
                <c:pt idx="1">
                  <c:v>3811</c:v>
                </c:pt>
                <c:pt idx="2">
                  <c:v>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879936"/>
        <c:axId val="115881472"/>
      </c:barChart>
      <c:catAx>
        <c:axId val="11587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81472"/>
        <c:crosses val="autoZero"/>
        <c:auto val="1"/>
        <c:lblAlgn val="ctr"/>
        <c:lblOffset val="100"/>
        <c:noMultiLvlLbl val="0"/>
      </c:catAx>
      <c:valAx>
        <c:axId val="115881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7993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924992"/>
        <c:axId val="115926528"/>
      </c:barChart>
      <c:catAx>
        <c:axId val="1159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26528"/>
        <c:crosses val="autoZero"/>
        <c:auto val="1"/>
        <c:lblAlgn val="ctr"/>
        <c:lblOffset val="100"/>
        <c:noMultiLvlLbl val="0"/>
      </c:catAx>
      <c:valAx>
        <c:axId val="11592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249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031872"/>
        <c:axId val="116033408"/>
      </c:barChart>
      <c:catAx>
        <c:axId val="1160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33408"/>
        <c:crosses val="autoZero"/>
        <c:auto val="1"/>
        <c:lblAlgn val="ctr"/>
        <c:lblOffset val="100"/>
        <c:noMultiLvlLbl val="0"/>
      </c:catAx>
      <c:valAx>
        <c:axId val="11603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31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128000"/>
        <c:axId val="116129792"/>
      </c:barChart>
      <c:catAx>
        <c:axId val="1161280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6129792"/>
        <c:crosses val="autoZero"/>
        <c:auto val="1"/>
        <c:lblAlgn val="ctr"/>
        <c:lblOffset val="100"/>
        <c:noMultiLvlLbl val="0"/>
      </c:catAx>
      <c:valAx>
        <c:axId val="1161297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61280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142080"/>
        <c:axId val="116143616"/>
      </c:barChart>
      <c:catAx>
        <c:axId val="1161420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6143616"/>
        <c:crosses val="autoZero"/>
        <c:auto val="1"/>
        <c:lblAlgn val="ctr"/>
        <c:lblOffset val="100"/>
        <c:noMultiLvlLbl val="0"/>
      </c:catAx>
      <c:valAx>
        <c:axId val="1161436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1420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225152"/>
        <c:axId val="116226688"/>
      </c:barChart>
      <c:catAx>
        <c:axId val="116225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226688"/>
        <c:crosses val="autoZero"/>
        <c:auto val="1"/>
        <c:lblAlgn val="ctr"/>
        <c:lblOffset val="100"/>
        <c:noMultiLvlLbl val="0"/>
      </c:catAx>
      <c:valAx>
        <c:axId val="116226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2251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368896"/>
        <c:axId val="116370432"/>
      </c:barChart>
      <c:catAx>
        <c:axId val="116368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370432"/>
        <c:crosses val="autoZero"/>
        <c:auto val="1"/>
        <c:lblAlgn val="ctr"/>
        <c:lblOffset val="100"/>
        <c:noMultiLvlLbl val="0"/>
      </c:catAx>
      <c:valAx>
        <c:axId val="116370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3688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4648</c:v>
                </c:pt>
                <c:pt idx="1">
                  <c:v>4618</c:v>
                </c:pt>
                <c:pt idx="2">
                  <c:v>3974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3638</c:v>
                </c:pt>
                <c:pt idx="1">
                  <c:v>3471</c:v>
                </c:pt>
                <c:pt idx="2">
                  <c:v>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28192"/>
        <c:axId val="113129728"/>
      </c:barChart>
      <c:catAx>
        <c:axId val="11312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129728"/>
        <c:crosses val="autoZero"/>
        <c:auto val="1"/>
        <c:lblAlgn val="ctr"/>
        <c:lblOffset val="100"/>
        <c:noMultiLvlLbl val="0"/>
      </c:catAx>
      <c:valAx>
        <c:axId val="11312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128192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6397952"/>
        <c:axId val="116399488"/>
      </c:barChart>
      <c:catAx>
        <c:axId val="116397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99488"/>
        <c:crosses val="autoZero"/>
        <c:auto val="1"/>
        <c:lblAlgn val="ctr"/>
        <c:lblOffset val="100"/>
        <c:noMultiLvlLbl val="0"/>
      </c:catAx>
      <c:valAx>
        <c:axId val="116399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97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BFA6-4FF8-B6FB-0F1344ACB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6428160"/>
        <c:axId val="116429952"/>
      </c:barChart>
      <c:catAx>
        <c:axId val="11642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429952"/>
        <c:crosses val="autoZero"/>
        <c:auto val="1"/>
        <c:lblAlgn val="ctr"/>
        <c:lblOffset val="100"/>
        <c:noMultiLvlLbl val="0"/>
      </c:catAx>
      <c:valAx>
        <c:axId val="1164299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4281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465024"/>
        <c:axId val="116470912"/>
      </c:barChart>
      <c:catAx>
        <c:axId val="116465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470912"/>
        <c:crosses val="autoZero"/>
        <c:auto val="1"/>
        <c:lblAlgn val="ctr"/>
        <c:lblOffset val="100"/>
        <c:noMultiLvlLbl val="0"/>
      </c:catAx>
      <c:valAx>
        <c:axId val="1164709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4650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88544"/>
        <c:axId val="116590080"/>
      </c:barChart>
      <c:catAx>
        <c:axId val="11658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590080"/>
        <c:crosses val="autoZero"/>
        <c:auto val="1"/>
        <c:lblAlgn val="ctr"/>
        <c:lblOffset val="100"/>
        <c:noMultiLvlLbl val="0"/>
      </c:catAx>
      <c:valAx>
        <c:axId val="11659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5885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642176"/>
        <c:axId val="116643712"/>
      </c:barChart>
      <c:catAx>
        <c:axId val="11664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643712"/>
        <c:crosses val="autoZero"/>
        <c:auto val="1"/>
        <c:lblAlgn val="ctr"/>
        <c:lblOffset val="100"/>
        <c:noMultiLvlLbl val="0"/>
      </c:catAx>
      <c:valAx>
        <c:axId val="11664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64217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6716672"/>
        <c:axId val="116718208"/>
      </c:barChart>
      <c:catAx>
        <c:axId val="116716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718208"/>
        <c:crosses val="autoZero"/>
        <c:auto val="1"/>
        <c:lblAlgn val="ctr"/>
        <c:lblOffset val="100"/>
        <c:noMultiLvlLbl val="0"/>
      </c:catAx>
      <c:valAx>
        <c:axId val="1167182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7166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6751744"/>
        <c:axId val="116765824"/>
      </c:barChart>
      <c:catAx>
        <c:axId val="11675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765824"/>
        <c:crosses val="autoZero"/>
        <c:auto val="1"/>
        <c:lblAlgn val="ctr"/>
        <c:lblOffset val="100"/>
        <c:noMultiLvlLbl val="0"/>
      </c:catAx>
      <c:valAx>
        <c:axId val="116765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7517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803456"/>
        <c:axId val="116804992"/>
      </c:barChart>
      <c:catAx>
        <c:axId val="11680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804992"/>
        <c:crosses val="autoZero"/>
        <c:auto val="1"/>
        <c:lblAlgn val="ctr"/>
        <c:lblOffset val="100"/>
        <c:noMultiLvlLbl val="0"/>
      </c:catAx>
      <c:valAx>
        <c:axId val="11680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80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852608"/>
        <c:axId val="116854144"/>
      </c:barChart>
      <c:catAx>
        <c:axId val="11685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854144"/>
        <c:crosses val="autoZero"/>
        <c:auto val="1"/>
        <c:lblAlgn val="ctr"/>
        <c:lblOffset val="100"/>
        <c:noMultiLvlLbl val="0"/>
      </c:catAx>
      <c:valAx>
        <c:axId val="11685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8526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82.3</c:v>
                </c:pt>
                <c:pt idx="2">
                  <c:v>1.9</c:v>
                </c:pt>
                <c:pt idx="3">
                  <c:v>15.799999999999997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31.7</c:v>
                </c:pt>
                <c:pt idx="1">
                  <c:v>57.3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6955008"/>
        <c:axId val="116956544"/>
      </c:barChart>
      <c:catAx>
        <c:axId val="116955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956544"/>
        <c:crosses val="autoZero"/>
        <c:auto val="1"/>
        <c:lblAlgn val="ctr"/>
        <c:lblOffset val="100"/>
        <c:noMultiLvlLbl val="0"/>
      </c:catAx>
      <c:valAx>
        <c:axId val="1169565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95500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113216"/>
        <c:axId val="117114752"/>
      </c:barChart>
      <c:catAx>
        <c:axId val="1171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14752"/>
        <c:crosses val="autoZero"/>
        <c:auto val="1"/>
        <c:lblAlgn val="ctr"/>
        <c:lblOffset val="100"/>
        <c:noMultiLvlLbl val="0"/>
      </c:catAx>
      <c:valAx>
        <c:axId val="11711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1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160192"/>
        <c:axId val="117161984"/>
      </c:barChart>
      <c:catAx>
        <c:axId val="11716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161984"/>
        <c:crosses val="autoZero"/>
        <c:auto val="1"/>
        <c:lblAlgn val="ctr"/>
        <c:lblOffset val="100"/>
        <c:noMultiLvlLbl val="0"/>
      </c:catAx>
      <c:valAx>
        <c:axId val="11716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160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274880"/>
        <c:axId val="117284864"/>
      </c:barChart>
      <c:catAx>
        <c:axId val="11727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284864"/>
        <c:crosses val="autoZero"/>
        <c:auto val="1"/>
        <c:lblAlgn val="ctr"/>
        <c:lblOffset val="100"/>
        <c:noMultiLvlLbl val="0"/>
      </c:catAx>
      <c:valAx>
        <c:axId val="11728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2748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63296"/>
        <c:axId val="117485568"/>
      </c:barChart>
      <c:catAx>
        <c:axId val="117463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85568"/>
        <c:crosses val="autoZero"/>
        <c:auto val="1"/>
        <c:lblAlgn val="ctr"/>
        <c:lblOffset val="100"/>
        <c:noMultiLvlLbl val="0"/>
      </c:catAx>
      <c:valAx>
        <c:axId val="1174855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463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29920"/>
        <c:axId val="117735808"/>
      </c:barChart>
      <c:catAx>
        <c:axId val="11772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35808"/>
        <c:crosses val="autoZero"/>
        <c:auto val="1"/>
        <c:lblAlgn val="ctr"/>
        <c:lblOffset val="100"/>
        <c:noMultiLvlLbl val="0"/>
      </c:catAx>
      <c:valAx>
        <c:axId val="117735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729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775360"/>
        <c:axId val="117789440"/>
      </c:barChart>
      <c:catAx>
        <c:axId val="117775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89440"/>
        <c:crosses val="autoZero"/>
        <c:auto val="1"/>
        <c:lblAlgn val="ctr"/>
        <c:lblOffset val="100"/>
        <c:noMultiLvlLbl val="0"/>
      </c:catAx>
      <c:valAx>
        <c:axId val="117789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775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820800"/>
        <c:axId val="117826688"/>
      </c:barChart>
      <c:catAx>
        <c:axId val="11782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826688"/>
        <c:crosses val="autoZero"/>
        <c:auto val="1"/>
        <c:lblAlgn val="ctr"/>
        <c:lblOffset val="100"/>
        <c:noMultiLvlLbl val="0"/>
      </c:catAx>
      <c:valAx>
        <c:axId val="117826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8208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898624"/>
        <c:axId val="118043776"/>
      </c:barChart>
      <c:catAx>
        <c:axId val="11789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43776"/>
        <c:crosses val="autoZero"/>
        <c:auto val="1"/>
        <c:lblAlgn val="ctr"/>
        <c:lblOffset val="100"/>
        <c:noMultiLvlLbl val="0"/>
      </c:catAx>
      <c:valAx>
        <c:axId val="1180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98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161792"/>
        <c:axId val="118163328"/>
      </c:barChart>
      <c:catAx>
        <c:axId val="11816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63328"/>
        <c:crosses val="autoZero"/>
        <c:auto val="1"/>
        <c:lblAlgn val="ctr"/>
        <c:lblOffset val="100"/>
        <c:noMultiLvlLbl val="0"/>
      </c:catAx>
      <c:valAx>
        <c:axId val="11816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617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29.7</c:v>
                </c:pt>
                <c:pt idx="1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59.1</c:v>
                </c:pt>
                <c:pt idx="1">
                  <c:v>54.9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11.2</c:v>
                </c:pt>
                <c:pt idx="1">
                  <c:v>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3177344"/>
        <c:axId val="113178880"/>
      </c:barChart>
      <c:catAx>
        <c:axId val="11317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178880"/>
        <c:crosses val="autoZero"/>
        <c:auto val="1"/>
        <c:lblAlgn val="ctr"/>
        <c:lblOffset val="100"/>
        <c:noMultiLvlLbl val="0"/>
      </c:catAx>
      <c:valAx>
        <c:axId val="113178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773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132160"/>
        <c:axId val="119133696"/>
      </c:barChart>
      <c:catAx>
        <c:axId val="1191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33696"/>
        <c:crosses val="autoZero"/>
        <c:auto val="1"/>
        <c:lblAlgn val="ctr"/>
        <c:lblOffset val="100"/>
        <c:noMultiLvlLbl val="0"/>
      </c:catAx>
      <c:valAx>
        <c:axId val="1191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32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320960"/>
        <c:axId val="119322496"/>
      </c:barChart>
      <c:catAx>
        <c:axId val="11932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22496"/>
        <c:crosses val="autoZero"/>
        <c:auto val="1"/>
        <c:lblAlgn val="ctr"/>
        <c:lblOffset val="100"/>
        <c:noMultiLvlLbl val="0"/>
      </c:catAx>
      <c:valAx>
        <c:axId val="11932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20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4648</c:v>
                </c:pt>
                <c:pt idx="1">
                  <c:v>4618</c:v>
                </c:pt>
                <c:pt idx="2">
                  <c:v>3974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3638</c:v>
                </c:pt>
                <c:pt idx="1">
                  <c:v>3471</c:v>
                </c:pt>
                <c:pt idx="2">
                  <c:v>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350016"/>
        <c:axId val="119351552"/>
      </c:barChart>
      <c:catAx>
        <c:axId val="11935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51552"/>
        <c:crosses val="autoZero"/>
        <c:auto val="1"/>
        <c:lblAlgn val="ctr"/>
        <c:lblOffset val="100"/>
        <c:noMultiLvlLbl val="0"/>
      </c:catAx>
      <c:valAx>
        <c:axId val="11935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50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31.7</c:v>
                </c:pt>
                <c:pt idx="1">
                  <c:v>57.3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29.7</c:v>
                </c:pt>
                <c:pt idx="1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59.1</c:v>
                </c:pt>
                <c:pt idx="1">
                  <c:v>54.9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11.2</c:v>
                </c:pt>
                <c:pt idx="1">
                  <c:v>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9714944"/>
        <c:axId val="119716480"/>
      </c:barChart>
      <c:catAx>
        <c:axId val="119714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716480"/>
        <c:crosses val="autoZero"/>
        <c:auto val="1"/>
        <c:lblAlgn val="ctr"/>
        <c:lblOffset val="100"/>
        <c:noMultiLvlLbl val="0"/>
      </c:catAx>
      <c:valAx>
        <c:axId val="119716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7149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9793152"/>
        <c:axId val="119794688"/>
      </c:barChart>
      <c:catAx>
        <c:axId val="119793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794688"/>
        <c:crosses val="autoZero"/>
        <c:auto val="1"/>
        <c:lblAlgn val="ctr"/>
        <c:lblOffset val="100"/>
        <c:noMultiLvlLbl val="0"/>
      </c:catAx>
      <c:valAx>
        <c:axId val="11979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793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810688"/>
        <c:axId val="119845248"/>
      </c:barChart>
      <c:catAx>
        <c:axId val="119810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845248"/>
        <c:crosses val="autoZero"/>
        <c:auto val="1"/>
        <c:lblAlgn val="ctr"/>
        <c:lblOffset val="100"/>
        <c:noMultiLvlLbl val="0"/>
      </c:catAx>
      <c:valAx>
        <c:axId val="11984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810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864320"/>
        <c:axId val="119882496"/>
      </c:barChart>
      <c:catAx>
        <c:axId val="119864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882496"/>
        <c:crosses val="autoZero"/>
        <c:auto val="1"/>
        <c:lblAlgn val="ctr"/>
        <c:lblOffset val="100"/>
        <c:noMultiLvlLbl val="0"/>
      </c:catAx>
      <c:valAx>
        <c:axId val="11988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864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5331</c:v>
                </c:pt>
                <c:pt idx="1">
                  <c:v>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917568"/>
        <c:axId val="119927552"/>
      </c:barChart>
      <c:catAx>
        <c:axId val="119917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927552"/>
        <c:crosses val="autoZero"/>
        <c:auto val="1"/>
        <c:lblAlgn val="ctr"/>
        <c:lblOffset val="100"/>
        <c:noMultiLvlLbl val="0"/>
      </c:catAx>
      <c:valAx>
        <c:axId val="11992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17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4946</c:v>
                </c:pt>
                <c:pt idx="1">
                  <c:v>4041</c:v>
                </c:pt>
                <c:pt idx="2">
                  <c:v>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869440"/>
        <c:axId val="121870976"/>
      </c:barChart>
      <c:catAx>
        <c:axId val="12186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70976"/>
        <c:crosses val="autoZero"/>
        <c:auto val="1"/>
        <c:lblAlgn val="ctr"/>
        <c:lblOffset val="100"/>
        <c:noMultiLvlLbl val="0"/>
      </c:catAx>
      <c:valAx>
        <c:axId val="12187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69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4661248"/>
        <c:axId val="114662784"/>
      </c:barChart>
      <c:catAx>
        <c:axId val="1146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662784"/>
        <c:crosses val="autoZero"/>
        <c:auto val="1"/>
        <c:lblAlgn val="ctr"/>
        <c:lblOffset val="100"/>
        <c:noMultiLvlLbl val="0"/>
      </c:catAx>
      <c:valAx>
        <c:axId val="114662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4661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58</c:v>
                </c:pt>
                <c:pt idx="1">
                  <c:v>52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72224"/>
        <c:axId val="121973760"/>
      </c:barChart>
      <c:catAx>
        <c:axId val="121972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73760"/>
        <c:crosses val="autoZero"/>
        <c:auto val="1"/>
        <c:lblAlgn val="ctr"/>
        <c:lblOffset val="100"/>
        <c:noMultiLvlLbl val="0"/>
      </c:catAx>
      <c:valAx>
        <c:axId val="121973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72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164352"/>
        <c:axId val="122165888"/>
      </c:barChart>
      <c:catAx>
        <c:axId val="122164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65888"/>
        <c:crosses val="autoZero"/>
        <c:auto val="1"/>
        <c:lblAlgn val="ctr"/>
        <c:lblOffset val="100"/>
        <c:noMultiLvlLbl val="0"/>
      </c:catAx>
      <c:valAx>
        <c:axId val="1221658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64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9976</c:v>
                </c:pt>
                <c:pt idx="1">
                  <c:v>10108</c:v>
                </c:pt>
                <c:pt idx="2">
                  <c:v>10110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199040"/>
        <c:axId val="122209024"/>
      </c:barChart>
      <c:catAx>
        <c:axId val="12219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09024"/>
        <c:crosses val="autoZero"/>
        <c:auto val="1"/>
        <c:lblAlgn val="ctr"/>
        <c:lblOffset val="100"/>
        <c:noMultiLvlLbl val="0"/>
      </c:catAx>
      <c:valAx>
        <c:axId val="12220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9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14</c:v>
                </c:pt>
                <c:pt idx="1">
                  <c:v>11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606336"/>
        <c:axId val="122607872"/>
      </c:barChart>
      <c:catAx>
        <c:axId val="12260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07872"/>
        <c:crosses val="autoZero"/>
        <c:auto val="1"/>
        <c:lblAlgn val="ctr"/>
        <c:lblOffset val="100"/>
        <c:noMultiLvlLbl val="0"/>
      </c:catAx>
      <c:valAx>
        <c:axId val="12260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606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684544"/>
        <c:axId val="122686080"/>
      </c:barChart>
      <c:catAx>
        <c:axId val="12268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86080"/>
        <c:crosses val="autoZero"/>
        <c:auto val="1"/>
        <c:lblAlgn val="ctr"/>
        <c:lblOffset val="100"/>
        <c:noMultiLvlLbl val="0"/>
      </c:catAx>
      <c:valAx>
        <c:axId val="122686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684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816000"/>
        <c:axId val="122817536"/>
      </c:barChart>
      <c:catAx>
        <c:axId val="12281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17536"/>
        <c:crosses val="autoZero"/>
        <c:auto val="1"/>
        <c:lblAlgn val="ctr"/>
        <c:lblOffset val="100"/>
        <c:noMultiLvlLbl val="0"/>
      </c:catAx>
      <c:valAx>
        <c:axId val="122817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160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4062</c:v>
                </c:pt>
                <c:pt idx="1">
                  <c:v>3811</c:v>
                </c:pt>
                <c:pt idx="2">
                  <c:v>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957824"/>
        <c:axId val="122959360"/>
      </c:barChart>
      <c:catAx>
        <c:axId val="12295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59360"/>
        <c:crosses val="autoZero"/>
        <c:auto val="1"/>
        <c:lblAlgn val="ctr"/>
        <c:lblOffset val="100"/>
        <c:noMultiLvlLbl val="0"/>
      </c:catAx>
      <c:valAx>
        <c:axId val="12295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57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986496"/>
        <c:axId val="122988032"/>
      </c:barChart>
      <c:catAx>
        <c:axId val="12298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88032"/>
        <c:crosses val="autoZero"/>
        <c:auto val="1"/>
        <c:lblAlgn val="ctr"/>
        <c:lblOffset val="100"/>
        <c:noMultiLvlLbl val="0"/>
      </c:catAx>
      <c:valAx>
        <c:axId val="12298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864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117952"/>
        <c:axId val="123119488"/>
      </c:barChart>
      <c:catAx>
        <c:axId val="12311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19488"/>
        <c:crosses val="autoZero"/>
        <c:auto val="1"/>
        <c:lblAlgn val="ctr"/>
        <c:lblOffset val="100"/>
        <c:noMultiLvlLbl val="0"/>
      </c:catAx>
      <c:valAx>
        <c:axId val="12311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17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4686208"/>
        <c:axId val="114757632"/>
      </c:barChart>
      <c:catAx>
        <c:axId val="11468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757632"/>
        <c:crosses val="autoZero"/>
        <c:auto val="1"/>
        <c:lblAlgn val="ctr"/>
        <c:lblOffset val="100"/>
        <c:noMultiLvlLbl val="0"/>
      </c:catAx>
      <c:valAx>
        <c:axId val="11475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686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443456"/>
        <c:axId val="123461632"/>
      </c:barChart>
      <c:catAx>
        <c:axId val="1234434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3461632"/>
        <c:crosses val="autoZero"/>
        <c:auto val="1"/>
        <c:lblAlgn val="ctr"/>
        <c:lblOffset val="100"/>
        <c:noMultiLvlLbl val="0"/>
      </c:catAx>
      <c:valAx>
        <c:axId val="1234616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34434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468800"/>
        <c:axId val="123548416"/>
      </c:barChart>
      <c:catAx>
        <c:axId val="1234688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3548416"/>
        <c:crosses val="autoZero"/>
        <c:auto val="1"/>
        <c:lblAlgn val="ctr"/>
        <c:lblOffset val="100"/>
        <c:noMultiLvlLbl val="0"/>
      </c:catAx>
      <c:valAx>
        <c:axId val="1235484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688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655296"/>
        <c:axId val="123656832"/>
      </c:barChart>
      <c:catAx>
        <c:axId val="12365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656832"/>
        <c:crosses val="autoZero"/>
        <c:auto val="1"/>
        <c:lblAlgn val="ctr"/>
        <c:lblOffset val="100"/>
        <c:noMultiLvlLbl val="0"/>
      </c:catAx>
      <c:valAx>
        <c:axId val="123656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6552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807232"/>
        <c:axId val="123808768"/>
      </c:barChart>
      <c:catAx>
        <c:axId val="123807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808768"/>
        <c:crosses val="autoZero"/>
        <c:auto val="1"/>
        <c:lblAlgn val="ctr"/>
        <c:lblOffset val="100"/>
        <c:noMultiLvlLbl val="0"/>
      </c:catAx>
      <c:valAx>
        <c:axId val="123808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8072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3848576"/>
        <c:axId val="123850112"/>
      </c:barChart>
      <c:catAx>
        <c:axId val="123848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50112"/>
        <c:crosses val="autoZero"/>
        <c:auto val="1"/>
        <c:lblAlgn val="ctr"/>
        <c:lblOffset val="100"/>
        <c:noMultiLvlLbl val="0"/>
      </c:catAx>
      <c:valAx>
        <c:axId val="123850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48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3886976"/>
        <c:axId val="123892864"/>
      </c:barChart>
      <c:catAx>
        <c:axId val="123886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892864"/>
        <c:crosses val="autoZero"/>
        <c:auto val="1"/>
        <c:lblAlgn val="ctr"/>
        <c:lblOffset val="100"/>
        <c:noMultiLvlLbl val="0"/>
      </c:catAx>
      <c:valAx>
        <c:axId val="12389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886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161408"/>
        <c:axId val="124167296"/>
      </c:barChart>
      <c:catAx>
        <c:axId val="124161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167296"/>
        <c:crosses val="autoZero"/>
        <c:auto val="1"/>
        <c:lblAlgn val="ctr"/>
        <c:lblOffset val="100"/>
        <c:noMultiLvlLbl val="0"/>
      </c:catAx>
      <c:valAx>
        <c:axId val="1241672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161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307328"/>
        <c:axId val="124308864"/>
      </c:barChart>
      <c:catAx>
        <c:axId val="12430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08864"/>
        <c:crosses val="autoZero"/>
        <c:auto val="1"/>
        <c:lblAlgn val="ctr"/>
        <c:lblOffset val="100"/>
        <c:noMultiLvlLbl val="0"/>
      </c:catAx>
      <c:valAx>
        <c:axId val="124308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30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372864"/>
        <c:axId val="124374400"/>
      </c:barChart>
      <c:catAx>
        <c:axId val="12437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74400"/>
        <c:crosses val="autoZero"/>
        <c:auto val="1"/>
        <c:lblAlgn val="ctr"/>
        <c:lblOffset val="100"/>
        <c:noMultiLvlLbl val="0"/>
      </c:catAx>
      <c:valAx>
        <c:axId val="12437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3728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492032"/>
        <c:axId val="124518400"/>
      </c:barChart>
      <c:catAx>
        <c:axId val="12449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18400"/>
        <c:crosses val="autoZero"/>
        <c:auto val="1"/>
        <c:lblAlgn val="ctr"/>
        <c:lblOffset val="100"/>
        <c:noMultiLvlLbl val="0"/>
      </c:catAx>
      <c:valAx>
        <c:axId val="12451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492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773376"/>
        <c:axId val="114783360"/>
      </c:barChart>
      <c:catAx>
        <c:axId val="114773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783360"/>
        <c:crosses val="autoZero"/>
        <c:auto val="1"/>
        <c:lblAlgn val="ctr"/>
        <c:lblOffset val="100"/>
        <c:noMultiLvlLbl val="0"/>
      </c:catAx>
      <c:valAx>
        <c:axId val="11478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773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4660352"/>
        <c:axId val="124690816"/>
      </c:barChart>
      <c:catAx>
        <c:axId val="124660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690816"/>
        <c:crosses val="autoZero"/>
        <c:auto val="1"/>
        <c:lblAlgn val="ctr"/>
        <c:lblOffset val="100"/>
        <c:noMultiLvlLbl val="0"/>
      </c:catAx>
      <c:valAx>
        <c:axId val="1246908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603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6362752"/>
        <c:axId val="126364288"/>
      </c:barChart>
      <c:catAx>
        <c:axId val="12636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364288"/>
        <c:crosses val="autoZero"/>
        <c:auto val="1"/>
        <c:lblAlgn val="ctr"/>
        <c:lblOffset val="100"/>
        <c:noMultiLvlLbl val="0"/>
      </c:catAx>
      <c:valAx>
        <c:axId val="126364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3627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393728"/>
        <c:axId val="126407808"/>
      </c:barChart>
      <c:catAx>
        <c:axId val="1263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407808"/>
        <c:crosses val="autoZero"/>
        <c:auto val="1"/>
        <c:lblAlgn val="ctr"/>
        <c:lblOffset val="100"/>
        <c:noMultiLvlLbl val="0"/>
      </c:catAx>
      <c:valAx>
        <c:axId val="12640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393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946112"/>
        <c:axId val="127964288"/>
      </c:barChart>
      <c:catAx>
        <c:axId val="12794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964288"/>
        <c:crosses val="autoZero"/>
        <c:auto val="1"/>
        <c:lblAlgn val="ctr"/>
        <c:lblOffset val="100"/>
        <c:noMultiLvlLbl val="0"/>
      </c:catAx>
      <c:valAx>
        <c:axId val="12796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9461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82.3</c:v>
                </c:pt>
                <c:pt idx="2">
                  <c:v>1.9</c:v>
                </c:pt>
                <c:pt idx="3">
                  <c:v>15.799999999999997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8170240"/>
        <c:axId val="128184320"/>
      </c:barChart>
      <c:catAx>
        <c:axId val="128170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184320"/>
        <c:crosses val="autoZero"/>
        <c:auto val="1"/>
        <c:lblAlgn val="ctr"/>
        <c:lblOffset val="100"/>
        <c:noMultiLvlLbl val="0"/>
      </c:catAx>
      <c:valAx>
        <c:axId val="1281843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17024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279296"/>
        <c:axId val="128280832"/>
      </c:barChart>
      <c:catAx>
        <c:axId val="1282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80832"/>
        <c:crosses val="autoZero"/>
        <c:auto val="1"/>
        <c:lblAlgn val="ctr"/>
        <c:lblOffset val="100"/>
        <c:noMultiLvlLbl val="0"/>
      </c:catAx>
      <c:valAx>
        <c:axId val="12828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79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309888"/>
        <c:axId val="129450368"/>
      </c:barChart>
      <c:catAx>
        <c:axId val="12830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50368"/>
        <c:crosses val="autoZero"/>
        <c:auto val="1"/>
        <c:lblAlgn val="ctr"/>
        <c:lblOffset val="100"/>
        <c:noMultiLvlLbl val="0"/>
      </c:catAx>
      <c:valAx>
        <c:axId val="129450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09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479424"/>
        <c:axId val="129480960"/>
      </c:barChart>
      <c:catAx>
        <c:axId val="1294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480960"/>
        <c:crosses val="autoZero"/>
        <c:auto val="1"/>
        <c:lblAlgn val="ctr"/>
        <c:lblOffset val="100"/>
        <c:noMultiLvlLbl val="0"/>
      </c:catAx>
      <c:valAx>
        <c:axId val="12948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47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9532672"/>
        <c:axId val="129534208"/>
      </c:barChart>
      <c:catAx>
        <c:axId val="1295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534208"/>
        <c:crosses val="autoZero"/>
        <c:auto val="1"/>
        <c:lblAlgn val="ctr"/>
        <c:lblOffset val="100"/>
        <c:noMultiLvlLbl val="0"/>
      </c:catAx>
      <c:valAx>
        <c:axId val="12953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532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146752"/>
        <c:axId val="115148288"/>
      </c:barChart>
      <c:catAx>
        <c:axId val="115146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148288"/>
        <c:crosses val="autoZero"/>
        <c:auto val="1"/>
        <c:lblAlgn val="ctr"/>
        <c:lblOffset val="100"/>
        <c:noMultiLvlLbl val="0"/>
      </c:catAx>
      <c:valAx>
        <c:axId val="11514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146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559552"/>
        <c:axId val="130843392"/>
      </c:barChart>
      <c:catAx>
        <c:axId val="12955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43392"/>
        <c:crosses val="autoZero"/>
        <c:auto val="1"/>
        <c:lblAlgn val="ctr"/>
        <c:lblOffset val="100"/>
        <c:noMultiLvlLbl val="0"/>
      </c:catAx>
      <c:valAx>
        <c:axId val="13084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559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0953216"/>
        <c:axId val="130954752"/>
      </c:barChart>
      <c:catAx>
        <c:axId val="13095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54752"/>
        <c:crosses val="autoZero"/>
        <c:auto val="1"/>
        <c:lblAlgn val="ctr"/>
        <c:lblOffset val="100"/>
        <c:noMultiLvlLbl val="0"/>
      </c:catAx>
      <c:valAx>
        <c:axId val="130954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09532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990464"/>
        <c:axId val="130992000"/>
      </c:barChart>
      <c:catAx>
        <c:axId val="130990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992000"/>
        <c:crosses val="autoZero"/>
        <c:auto val="1"/>
        <c:lblAlgn val="ctr"/>
        <c:lblOffset val="100"/>
        <c:noMultiLvlLbl val="0"/>
      </c:catAx>
      <c:valAx>
        <c:axId val="130992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990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60480"/>
        <c:axId val="131062016"/>
      </c:barChart>
      <c:catAx>
        <c:axId val="131060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62016"/>
        <c:crosses val="autoZero"/>
        <c:auto val="1"/>
        <c:lblAlgn val="ctr"/>
        <c:lblOffset val="100"/>
        <c:noMultiLvlLbl val="0"/>
      </c:catAx>
      <c:valAx>
        <c:axId val="131062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060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114112"/>
        <c:axId val="131115648"/>
      </c:barChart>
      <c:catAx>
        <c:axId val="131114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15648"/>
        <c:crosses val="autoZero"/>
        <c:auto val="1"/>
        <c:lblAlgn val="ctr"/>
        <c:lblOffset val="100"/>
        <c:noMultiLvlLbl val="0"/>
      </c:catAx>
      <c:valAx>
        <c:axId val="1311156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114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167744"/>
        <c:axId val="131169280"/>
      </c:barChart>
      <c:catAx>
        <c:axId val="13116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169280"/>
        <c:crosses val="autoZero"/>
        <c:auto val="1"/>
        <c:lblAlgn val="ctr"/>
        <c:lblOffset val="100"/>
        <c:noMultiLvlLbl val="0"/>
      </c:catAx>
      <c:valAx>
        <c:axId val="131169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1677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241472"/>
        <c:axId val="131243008"/>
      </c:barChart>
      <c:catAx>
        <c:axId val="131241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43008"/>
        <c:crosses val="autoZero"/>
        <c:auto val="1"/>
        <c:lblAlgn val="ctr"/>
        <c:lblOffset val="100"/>
        <c:noMultiLvlLbl val="0"/>
      </c:catAx>
      <c:valAx>
        <c:axId val="1312430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41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277952"/>
        <c:axId val="131279488"/>
      </c:barChart>
      <c:catAx>
        <c:axId val="131277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79488"/>
        <c:crosses val="autoZero"/>
        <c:auto val="1"/>
        <c:lblAlgn val="ctr"/>
        <c:lblOffset val="100"/>
        <c:noMultiLvlLbl val="0"/>
      </c:catAx>
      <c:valAx>
        <c:axId val="13127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77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347584"/>
        <c:axId val="131349120"/>
      </c:barChart>
      <c:catAx>
        <c:axId val="13134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49120"/>
        <c:crosses val="autoZero"/>
        <c:auto val="1"/>
        <c:lblAlgn val="ctr"/>
        <c:lblOffset val="100"/>
        <c:noMultiLvlLbl val="0"/>
      </c:catAx>
      <c:valAx>
        <c:axId val="1313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475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2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6918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8286</v>
      </c>
      <c r="K6" s="58">
        <v>3638</v>
      </c>
      <c r="L6" s="58">
        <v>4648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8089</v>
      </c>
      <c r="K7" s="94">
        <v>3471</v>
      </c>
      <c r="L7" s="94">
        <v>4618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6918</v>
      </c>
      <c r="K8" s="1073">
        <v>2944</v>
      </c>
      <c r="L8" s="1073">
        <v>3974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4648</v>
      </c>
      <c r="M14" s="310">
        <f>IF(ISBLANK(K6),"",K6)</f>
        <v>3638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4618</v>
      </c>
      <c r="M15" s="479">
        <f t="shared" ref="M15:M16" si="5">IF(ISBLANK(K7),"",K7)</f>
        <v>3471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3974</v>
      </c>
      <c r="M16" s="311">
        <f t="shared" si="5"/>
        <v>2944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4648</v>
      </c>
      <c r="M21" s="310">
        <f>IF(ISBLANK(K6),"",K6)</f>
        <v>3638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4618</v>
      </c>
      <c r="M22" s="479">
        <f>IF(ISBLANK(K7),"",K7)</f>
        <v>3471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3974</v>
      </c>
      <c r="M23" s="311">
        <f>IF(ISBLANK(K8),"",K8)</f>
        <v>2944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36.700000000000003</v>
      </c>
      <c r="C6" s="35">
        <v>39.4</v>
      </c>
      <c r="D6" s="63">
        <v>34.5</v>
      </c>
      <c r="E6" s="35">
        <v>53.6</v>
      </c>
      <c r="F6" s="35">
        <v>50.2</v>
      </c>
      <c r="G6" s="35">
        <v>56.3</v>
      </c>
      <c r="H6" s="292">
        <v>9.8000000000000007</v>
      </c>
      <c r="I6" s="35">
        <v>10.4</v>
      </c>
      <c r="J6" s="63">
        <v>9.3000000000000007</v>
      </c>
      <c r="M6" s="127" t="s">
        <v>16</v>
      </c>
      <c r="N6" s="935">
        <f>IF(ISBLANK(B8),"",B8)</f>
        <v>31.7</v>
      </c>
      <c r="O6" s="935">
        <f>IF(ISBLANK(E8),"",E8)</f>
        <v>57.3</v>
      </c>
      <c r="P6" s="128">
        <f>IF(ISBLANK(H8),"",H8)</f>
        <v>11</v>
      </c>
    </row>
    <row r="7" spans="1:19" x14ac:dyDescent="0.25">
      <c r="A7" s="286">
        <v>2022</v>
      </c>
      <c r="B7" s="167">
        <v>36.5</v>
      </c>
      <c r="C7" s="94">
        <v>39</v>
      </c>
      <c r="D7" s="169">
        <v>34.6</v>
      </c>
      <c r="E7" s="94">
        <v>53.4</v>
      </c>
      <c r="F7" s="94">
        <v>50.4</v>
      </c>
      <c r="G7" s="94">
        <v>55.6</v>
      </c>
      <c r="H7" s="167">
        <v>10.1</v>
      </c>
      <c r="I7" s="94">
        <v>10.5</v>
      </c>
      <c r="J7" s="169">
        <v>9.8000000000000007</v>
      </c>
    </row>
    <row r="8" spans="1:19" x14ac:dyDescent="0.25">
      <c r="A8" s="218">
        <v>2023</v>
      </c>
      <c r="B8" s="167">
        <v>31.7</v>
      </c>
      <c r="C8" s="94">
        <v>34.299999999999997</v>
      </c>
      <c r="D8" s="169">
        <v>29.7</v>
      </c>
      <c r="E8" s="94">
        <v>57.3</v>
      </c>
      <c r="F8" s="94">
        <v>54.9</v>
      </c>
      <c r="G8" s="94">
        <v>59.1</v>
      </c>
      <c r="H8" s="167">
        <v>11</v>
      </c>
      <c r="I8" s="94">
        <v>10.8</v>
      </c>
      <c r="J8" s="169">
        <v>11.2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29.7</v>
      </c>
      <c r="O12" s="936">
        <f>IF(ISBLANK(G8),"",G8)</f>
        <v>59.1</v>
      </c>
      <c r="P12" s="938">
        <f>IF(ISBLANK(J8),"",J8)</f>
        <v>11.2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34.299999999999997</v>
      </c>
      <c r="O13" s="937">
        <f>IF(ISBLANK(F8),"",F8)</f>
        <v>54.9</v>
      </c>
      <c r="P13" s="939">
        <f>IF(ISBLANK(I8),"",I8)</f>
        <v>10.8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31.7</v>
      </c>
      <c r="O20" s="935">
        <f>IF(ISBLANK(E8),"",E8)</f>
        <v>57.3</v>
      </c>
      <c r="P20" s="940">
        <f>IF(ISBLANK(H8),"",H8)</f>
        <v>11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29.7</v>
      </c>
      <c r="O24" s="936">
        <f>IF(ISBLANK(G8),"",G8)</f>
        <v>59.1</v>
      </c>
      <c r="P24" s="938">
        <f>IF(ISBLANK(J8),"",J8)</f>
        <v>11.2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34.299999999999997</v>
      </c>
      <c r="O25" s="937">
        <f>IF(ISBLANK(F8),"",F8)</f>
        <v>54.9</v>
      </c>
      <c r="P25" s="939">
        <f>IF(ISBLANK(I8),"",I8)</f>
        <v>10.8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8538680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78.8</v>
      </c>
      <c r="E21" s="751">
        <v>82.5</v>
      </c>
      <c r="F21" s="751">
        <v>82.3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7.4</v>
      </c>
      <c r="E22" s="752">
        <v>1.8</v>
      </c>
      <c r="F22" s="752">
        <v>1.9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82.3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15.799999999999997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82.3</v>
      </c>
    </row>
    <row r="32" spans="1:11" x14ac:dyDescent="0.25">
      <c r="A32" s="698" t="s">
        <v>1431</v>
      </c>
      <c r="B32" s="734">
        <f>F22</f>
        <v>1.9</v>
      </c>
    </row>
    <row r="33" spans="1:2" x14ac:dyDescent="0.25">
      <c r="A33" s="699" t="s">
        <v>1432</v>
      </c>
      <c r="B33" s="732">
        <f>100-(B30+B31+B32)</f>
        <v>15.799999999999997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5542823</v>
      </c>
      <c r="E4" s="70"/>
      <c r="F4" s="1076">
        <v>522974</v>
      </c>
      <c r="G4" s="70"/>
      <c r="H4" s="1078">
        <v>7030953</v>
      </c>
      <c r="I4" s="1077"/>
    </row>
    <row r="5" spans="1:9" x14ac:dyDescent="0.25">
      <c r="A5" s="587">
        <v>2021</v>
      </c>
      <c r="B5" s="1079">
        <v>0</v>
      </c>
      <c r="C5" s="1080"/>
      <c r="D5" s="160">
        <v>6403259</v>
      </c>
      <c r="E5" s="212"/>
      <c r="F5" s="1079">
        <v>139721</v>
      </c>
      <c r="G5" s="212"/>
      <c r="H5" s="1081">
        <v>7764918</v>
      </c>
      <c r="I5" s="1080"/>
    </row>
    <row r="6" spans="1:9" x14ac:dyDescent="0.25">
      <c r="A6" s="588">
        <v>2022</v>
      </c>
      <c r="B6" s="1082">
        <v>0</v>
      </c>
      <c r="C6" s="1083"/>
      <c r="D6" s="169">
        <v>7027670</v>
      </c>
      <c r="E6" s="167"/>
      <c r="F6" s="1082">
        <v>159780</v>
      </c>
      <c r="G6" s="167"/>
      <c r="H6" s="1084">
        <v>8538680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Косовско-митровачка област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2050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335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6918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8538680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7027670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1546993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159780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 t="str">
        <f>IF(ISBLANK('EKO4'!B13),"-",'EKO4'!B13)</f>
        <v>-</v>
      </c>
      <c r="D264" s="1116"/>
      <c r="E264" s="111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>
        <f>IF(ISBLANK('SOC1'!B4),"-",'SOC1'!B4)</f>
        <v>10313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>
        <f>IF(ISBLANK('SOC1'!B8),"-",'SOC1'!B8)</f>
        <v>40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>
        <f>IF(ISBLANK('SOC1'!B9),"-",'SOC1'!B9)</f>
        <v>258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>
        <f>IF(ISBLANK('SOC9'!E7),"-",'SOC9'!E7)</f>
        <v>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>
        <f>IF(ISBLANK('SOC3'!B4),"-",'SOC3'!B4)</f>
        <v>18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>
        <f>IF(ISBLANK('SOC3'!B8),"-",'SOC3'!B8)</f>
        <v>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>
        <f>IF(ISBLANK('SOC3'!B9),"-",'SOC3'!B9)</f>
        <v>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3709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3422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720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>
        <f>IF('SOC6'!E7&gt;0,'SOC6'!E7,"-")</f>
        <v>165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247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>
        <f>IF(ISBLANK('SOC7'!B6),"-",'SOC7'!B6)</f>
        <v>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>
        <f>IF(ISBLANK('SOC7'!B9),"-",'SOC7'!B9)</f>
        <v>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Косовско-митровачка област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2050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335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6918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8538680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7027670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1546993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159780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>
        <f>IF(ISBLANK('SOC1'!B4),"-",'SOC1'!B4)</f>
        <v>10313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>
        <f>IF(ISBLANK('SOC1'!B8),"-",'SOC1'!B8)</f>
        <v>40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>
        <f>IF(ISBLANK('SOC1'!B9),"-",'SOC1'!B9)</f>
        <v>258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>
        <f>IF(ISBLANK('SOC9'!E7),"-",'SOC9'!E7)</f>
        <v>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>
        <f>IF(ISBLANK('SOC3'!B4),"-",'SOC3'!B4)</f>
        <v>18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>
        <f>IF(ISBLANK('SOC3'!B8),"-",'SOC3'!B8)</f>
        <v>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>
        <f>IF(ISBLANK('SOC3'!B9),"-",'SOC3'!B9)</f>
        <v>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3709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3422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720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>
        <f>IF('SOC6'!E7&gt;0,'SOC6'!E7,"-")</f>
        <v>165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247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>
        <f>IF(ISBLANK('SOC7'!B6),"-",'SOC7'!B6)</f>
        <v>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>
        <f>IF(ISBLANK('SOC7'!B9),"-",'SOC7'!B9)</f>
        <v>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7027670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1546993</v>
      </c>
      <c r="D5" s="253"/>
    </row>
    <row r="6" spans="1:4" ht="30" x14ac:dyDescent="0.25">
      <c r="A6" s="686" t="s">
        <v>474</v>
      </c>
      <c r="B6" s="617">
        <v>5480677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2050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335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10313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258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159780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10550</v>
      </c>
      <c r="C5" s="1034">
        <v>5100</v>
      </c>
      <c r="D5" s="600">
        <v>5450</v>
      </c>
      <c r="G5" s="871" t="s">
        <v>126</v>
      </c>
      <c r="H5" s="637">
        <f>IF(ISBLANK(D7),"",D7)</f>
        <v>5331</v>
      </c>
    </row>
    <row r="6" spans="1:17" x14ac:dyDescent="0.25">
      <c r="A6" s="641">
        <v>2021</v>
      </c>
      <c r="B6" s="1034">
        <v>11617</v>
      </c>
      <c r="C6" s="1034">
        <v>5652</v>
      </c>
      <c r="D6" s="602">
        <v>5965</v>
      </c>
      <c r="G6" s="635" t="s">
        <v>127</v>
      </c>
      <c r="H6" s="623">
        <f>IF(ISBLANK(C7),"",C7)</f>
        <v>4982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10313</v>
      </c>
      <c r="C7" s="1034">
        <v>4982</v>
      </c>
      <c r="D7" s="617">
        <v>5331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5331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4982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4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14</v>
      </c>
      <c r="C4" s="600"/>
      <c r="D4" s="600">
        <v>3</v>
      </c>
      <c r="E4" s="599">
        <v>1</v>
      </c>
      <c r="F4" s="600"/>
      <c r="G4" s="600"/>
    </row>
    <row r="5" spans="1:10" x14ac:dyDescent="0.25">
      <c r="A5" s="286">
        <v>2022</v>
      </c>
      <c r="B5" s="751">
        <v>11</v>
      </c>
      <c r="C5" s="751">
        <v>1</v>
      </c>
      <c r="D5" s="751">
        <v>3</v>
      </c>
      <c r="E5" s="753">
        <v>2</v>
      </c>
      <c r="F5" s="751"/>
      <c r="G5" s="751"/>
    </row>
    <row r="6" spans="1:10" x14ac:dyDescent="0.25">
      <c r="A6" s="218">
        <v>2023</v>
      </c>
      <c r="B6" s="752">
        <v>14</v>
      </c>
      <c r="C6" s="752">
        <v>1</v>
      </c>
      <c r="D6" s="752">
        <v>4</v>
      </c>
      <c r="E6" s="754">
        <v>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14</v>
      </c>
      <c r="C11" s="80">
        <f>IF(ISBLANK(D4),"",D4)</f>
        <v>3</v>
      </c>
      <c r="E11" s="103">
        <f>A4</f>
        <v>2021</v>
      </c>
      <c r="F11" s="80">
        <f>IF(ISBLANK(B4),"",B4)</f>
        <v>14</v>
      </c>
      <c r="G11" s="80">
        <f>IF(ISBLANK(D4),"",D4)</f>
        <v>3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11</v>
      </c>
      <c r="C12" s="80">
        <f>IF(ISBLANK(D5),"",D5)</f>
        <v>3</v>
      </c>
      <c r="E12" s="103">
        <f t="shared" ref="E12:E13" si="1">A5</f>
        <v>2022</v>
      </c>
      <c r="F12" s="80">
        <f t="shared" ref="F12:F13" si="2">IF(ISBLANK(B5),"",B5)</f>
        <v>11</v>
      </c>
      <c r="G12" s="80">
        <f t="shared" ref="G12:G13" si="3">IF(ISBLANK(D5),"",D5)</f>
        <v>3</v>
      </c>
    </row>
    <row r="13" spans="1:10" x14ac:dyDescent="0.25">
      <c r="A13" s="155">
        <f t="shared" si="0"/>
        <v>2023</v>
      </c>
      <c r="B13" s="83">
        <f>IF(ISBLANK(B6),"",B6)</f>
        <v>14</v>
      </c>
      <c r="C13" s="83">
        <f>IF(ISBLANK(D6),"",D6)</f>
        <v>4</v>
      </c>
      <c r="D13" s="253"/>
      <c r="E13" s="155">
        <f t="shared" si="1"/>
        <v>2023</v>
      </c>
      <c r="F13" s="83">
        <f t="shared" si="2"/>
        <v>14</v>
      </c>
      <c r="G13" s="83">
        <f t="shared" si="3"/>
        <v>4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>
        <f>IF(ISBLANK(E4),"",E4)</f>
        <v>1</v>
      </c>
      <c r="E18" s="603">
        <f>A4</f>
        <v>2021</v>
      </c>
      <c r="F18" s="100" t="str">
        <f>IF(ISBLANK(C4),"",C4)</f>
        <v/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3</v>
      </c>
      <c r="E20" s="155">
        <f t="shared" si="5"/>
        <v>2023</v>
      </c>
      <c r="F20" s="83">
        <f>IF(ISBLANK(C6),"",C6)</f>
        <v>1</v>
      </c>
      <c r="G20" s="83">
        <f t="shared" si="6"/>
        <v>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3709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3422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720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247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4062</v>
      </c>
    </row>
    <row r="17" spans="2:3" x14ac:dyDescent="0.25">
      <c r="B17" s="253">
        <v>2022</v>
      </c>
      <c r="C17" s="1100">
        <v>3811</v>
      </c>
    </row>
    <row r="18" spans="2:3" x14ac:dyDescent="0.25">
      <c r="B18" s="253">
        <v>2023</v>
      </c>
      <c r="C18" s="1100">
        <v>3422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4062</v>
      </c>
    </row>
    <row r="22" spans="2:3" x14ac:dyDescent="0.25">
      <c r="B22" s="636">
        <f>B17</f>
        <v>2022</v>
      </c>
      <c r="C22" s="636">
        <f t="shared" ref="C22:C23" si="0">IF(ISBLANK(C17),"",C17)</f>
        <v>3811</v>
      </c>
    </row>
    <row r="23" spans="2:3" x14ac:dyDescent="0.25">
      <c r="B23" s="636">
        <f>B18</f>
        <v>2023</v>
      </c>
      <c r="C23" s="636">
        <f t="shared" si="0"/>
        <v>3422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53</v>
      </c>
      <c r="C5" s="55">
        <v>56</v>
      </c>
      <c r="D5" s="55">
        <v>63</v>
      </c>
      <c r="E5" s="269">
        <f>SUM(B5:D5)</f>
        <v>172</v>
      </c>
      <c r="F5" s="71">
        <v>4946</v>
      </c>
      <c r="G5" s="70"/>
      <c r="H5" s="55"/>
      <c r="I5" s="110"/>
      <c r="J5" s="71"/>
    </row>
    <row r="6" spans="1:10" x14ac:dyDescent="0.25">
      <c r="A6" s="286">
        <v>2022</v>
      </c>
      <c r="B6" s="757">
        <v>48</v>
      </c>
      <c r="C6" s="758">
        <v>60</v>
      </c>
      <c r="D6" s="758">
        <v>60</v>
      </c>
      <c r="E6" s="270">
        <f>SUM(B6:D6)</f>
        <v>168</v>
      </c>
      <c r="F6" s="214">
        <v>4041</v>
      </c>
      <c r="G6" s="457"/>
      <c r="H6" s="458"/>
      <c r="I6" s="763"/>
      <c r="J6" s="214"/>
    </row>
    <row r="7" spans="1:10" x14ac:dyDescent="0.25">
      <c r="A7" s="218">
        <v>2023</v>
      </c>
      <c r="B7" s="167">
        <v>58</v>
      </c>
      <c r="C7" s="94">
        <v>52</v>
      </c>
      <c r="D7" s="94">
        <v>55</v>
      </c>
      <c r="E7" s="447">
        <f>SUM(B7:D7)</f>
        <v>165</v>
      </c>
      <c r="F7" s="168">
        <v>3709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4946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4041</v>
      </c>
      <c r="C14" s="28"/>
      <c r="D14" s="28"/>
      <c r="F14" s="625" t="s">
        <v>1526</v>
      </c>
      <c r="G14" s="621">
        <f>IF(ISBLANK(B7),"",B7)</f>
        <v>58</v>
      </c>
      <c r="I14" s="625" t="s">
        <v>1529</v>
      </c>
      <c r="J14" s="621">
        <f>IF(ISBLANK(B7),"",B7)</f>
        <v>58</v>
      </c>
    </row>
    <row r="15" spans="1:10" x14ac:dyDescent="0.25">
      <c r="A15" s="624">
        <f t="shared" ref="A15" si="1">A7</f>
        <v>2023</v>
      </c>
      <c r="B15" s="623">
        <f t="shared" si="0"/>
        <v>3709</v>
      </c>
      <c r="C15" s="28"/>
      <c r="D15" s="28"/>
      <c r="F15" s="626" t="s">
        <v>1527</v>
      </c>
      <c r="G15" s="622">
        <f>IF(ISBLANK(C7),"",C7)</f>
        <v>52</v>
      </c>
      <c r="I15" s="626" t="s">
        <v>1538</v>
      </c>
      <c r="J15" s="622">
        <f>IF(ISBLANK(C7),"",C7)</f>
        <v>52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55</v>
      </c>
      <c r="I16" s="627" t="s">
        <v>1539</v>
      </c>
      <c r="J16" s="623">
        <f>IF(ISBLANK(D7),"",D7)</f>
        <v>55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3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8</v>
      </c>
      <c r="D5" s="449">
        <f>IF(ISBLANK(B5),"",A5)</f>
        <v>2021</v>
      </c>
      <c r="E5" s="618">
        <f>IF(ISBLANK(B5),"",B5)</f>
        <v>8</v>
      </c>
      <c r="K5" s="217">
        <v>2020</v>
      </c>
      <c r="L5" s="655"/>
    </row>
    <row r="6" spans="1:12" x14ac:dyDescent="0.25">
      <c r="A6" s="229">
        <v>2022</v>
      </c>
      <c r="B6" s="602">
        <v>7</v>
      </c>
      <c r="D6" s="450">
        <f>IF(ISBLANK(B6),"",A6)</f>
        <v>2022</v>
      </c>
      <c r="E6" s="619">
        <f>IF(ISBLANK(B6),"",B6)</f>
        <v>7</v>
      </c>
      <c r="K6" s="286">
        <v>2021</v>
      </c>
      <c r="L6" s="657"/>
    </row>
    <row r="7" spans="1:12" x14ac:dyDescent="0.25">
      <c r="A7" s="123">
        <v>2023</v>
      </c>
      <c r="B7" s="617">
        <v>9</v>
      </c>
      <c r="D7" s="379">
        <f>IF(ISBLANK(B7),"",A7)</f>
        <v>2023</v>
      </c>
      <c r="E7" s="620">
        <f>IF(ISBLANK(B7),"",B7)</f>
        <v>9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7</v>
      </c>
      <c r="C4" s="643">
        <v>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7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36</v>
      </c>
      <c r="C5" s="643"/>
      <c r="D5" s="643">
        <v>293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38</v>
      </c>
      <c r="C6" s="657"/>
      <c r="D6" s="657">
        <v>306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40</v>
      </c>
      <c r="C7" s="617"/>
      <c r="D7" s="617">
        <v>258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643</v>
      </c>
      <c r="D4" s="655"/>
      <c r="E4" s="655">
        <v>253</v>
      </c>
      <c r="F4" s="655"/>
      <c r="G4" s="655">
        <v>17</v>
      </c>
      <c r="H4" s="655">
        <v>1</v>
      </c>
      <c r="I4" s="655">
        <v>9</v>
      </c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654</v>
      </c>
      <c r="D5" s="602"/>
      <c r="E5" s="602">
        <v>267</v>
      </c>
      <c r="F5" s="602"/>
      <c r="G5" s="602">
        <v>14</v>
      </c>
      <c r="H5" s="602">
        <v>3</v>
      </c>
      <c r="I5" s="602">
        <v>10</v>
      </c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720</v>
      </c>
      <c r="D6" s="617"/>
      <c r="E6" s="617">
        <v>247</v>
      </c>
      <c r="F6" s="617"/>
      <c r="G6" s="617">
        <v>18</v>
      </c>
      <c r="H6" s="617">
        <v>4</v>
      </c>
      <c r="I6" s="617">
        <v>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9976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10108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10110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9976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10108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10110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2024-04-25T09:48:02Z</dcterms:modified>
</cp:coreProperties>
</file>